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uyen-A2602\Dropbox\Xuân Duyên\TỔNG HỢP\"/>
    </mc:Choice>
  </mc:AlternateContent>
  <xr:revisionPtr revIDLastSave="0" documentId="13_ncr:1_{2CDE343D-DE3F-46CC-8E17-55B4E1AD5004}" xr6:coauthVersionLast="45" xr6:coauthVersionMax="45" xr10:uidLastSave="{00000000-0000-0000-0000-000000000000}"/>
  <bookViews>
    <workbookView xWindow="5460" yWindow="3390" windowWidth="15375" windowHeight="7875" xr2:uid="{00000000-000D-0000-FFFF-FFFF00000000}"/>
  </bookViews>
  <sheets>
    <sheet name="AE1" sheetId="6" r:id="rId1"/>
    <sheet name="IE3_Nguyen" sheetId="5" r:id="rId2"/>
    <sheet name="IE2_Tuấn Anh" sheetId="3" r:id="rId3"/>
    <sheet name="IE1_Hải" sheetId="4" r:id="rId4"/>
    <sheet name="ISE(IE0_Sơn lê" sheetId="9" r:id="rId5"/>
    <sheet name="Danh sách các môn Elective" sheetId="10" r:id="rId6"/>
  </sheets>
  <externalReferences>
    <externalReference r:id="rId7"/>
    <externalReference r:id="rId8"/>
    <externalReference r:id="rId9"/>
  </externalReferences>
  <definedNames>
    <definedName name="_xlnm._FilterDatabase" localSheetId="0" hidden="1">'AE1'!$B$9:$D$19</definedName>
    <definedName name="_Toc429541031" localSheetId="0">'AE1'!#REF!</definedName>
    <definedName name="_xlnm.Print_Area" localSheetId="0">'AE1'!$A$1:$D$96</definedName>
    <definedName name="_xlnm.Print_Area" localSheetId="3">IE1_Hải!$A$1:$D$102</definedName>
    <definedName name="_xlnm.Print_Area" localSheetId="2">'IE2_Tuấn Anh'!$A$1:$D$98</definedName>
    <definedName name="_xlnm.Print_Area" localSheetId="1">IE3_Nguyen!$A$1:$D$98</definedName>
    <definedName name="_xlnm.Print_Area" localSheetId="4">'ISE(IE0_Sơn lê'!$A$1:$D$103</definedName>
    <definedName name="_xlnm.Print_Titles" localSheetId="0">'AE1'!$7:$7</definedName>
    <definedName name="_xlnm.Print_Titles" localSheetId="3">IE1_Hải!$1:$10</definedName>
    <definedName name="_xlnm.Print_Titles" localSheetId="2">'IE2_Tuấn Anh'!$1:$9</definedName>
    <definedName name="_xlnm.Print_Titles" localSheetId="1">IE3_Nguyen!$1:$10</definedName>
    <definedName name="_xlnm.Print_Titles" localSheetId="4">'ISE(IE0_Sơn lê'!$1:$10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7" i="9" l="1"/>
  <c r="D103" i="9"/>
  <c r="D100" i="9"/>
  <c r="D92" i="9"/>
  <c r="D76" i="9"/>
  <c r="D73" i="9"/>
  <c r="D64" i="9"/>
  <c r="D51" i="9"/>
  <c r="D47" i="9"/>
  <c r="D26" i="9"/>
  <c r="D19" i="9"/>
  <c r="D14" i="9"/>
  <c r="D95" i="3" l="1"/>
  <c r="D77" i="3"/>
  <c r="D67" i="3"/>
  <c r="D51" i="3"/>
  <c r="D33" i="3" l="1"/>
  <c r="D26" i="3"/>
  <c r="D33" i="5" l="1"/>
  <c r="D38" i="4"/>
  <c r="D15" i="5"/>
  <c r="D77" i="5"/>
  <c r="D93" i="6" l="1"/>
  <c r="D75" i="6"/>
  <c r="D67" i="6"/>
  <c r="D55" i="6"/>
  <c r="D42" i="6"/>
  <c r="D29" i="6"/>
  <c r="D19" i="6"/>
  <c r="D98" i="5" l="1"/>
  <c r="F97" i="5"/>
  <c r="F96" i="5"/>
  <c r="E96" i="5"/>
  <c r="F95" i="5"/>
  <c r="E95" i="5"/>
  <c r="D95" i="5"/>
  <c r="F94" i="5"/>
  <c r="E94" i="5"/>
  <c r="F84" i="5"/>
  <c r="E84" i="5"/>
  <c r="F83" i="5"/>
  <c r="E83" i="5"/>
  <c r="F82" i="5"/>
  <c r="E82" i="5"/>
  <c r="F81" i="5"/>
  <c r="E81" i="5"/>
  <c r="F80" i="5"/>
  <c r="E80" i="5"/>
  <c r="F79" i="5"/>
  <c r="E79" i="5"/>
  <c r="F78" i="5"/>
  <c r="E78" i="5"/>
  <c r="F77" i="5"/>
  <c r="E77" i="5"/>
  <c r="F75" i="5"/>
  <c r="E75" i="5"/>
  <c r="F74" i="5"/>
  <c r="E74" i="5"/>
  <c r="F73" i="5"/>
  <c r="E73" i="5"/>
  <c r="F72" i="5"/>
  <c r="E72" i="5"/>
  <c r="F71" i="5"/>
  <c r="E71" i="5"/>
  <c r="F70" i="5"/>
  <c r="E70" i="5"/>
  <c r="F69" i="5"/>
  <c r="E69" i="5"/>
  <c r="F68" i="5"/>
  <c r="E68" i="5"/>
  <c r="F67" i="5"/>
  <c r="E67" i="5"/>
  <c r="D67" i="5"/>
  <c r="F66" i="5"/>
  <c r="E66" i="5"/>
  <c r="F65" i="5"/>
  <c r="E65" i="5"/>
  <c r="F64" i="5"/>
  <c r="E64" i="5"/>
  <c r="F63" i="5"/>
  <c r="E63" i="5"/>
  <c r="F62" i="5"/>
  <c r="F61" i="5"/>
  <c r="E61" i="5"/>
  <c r="F60" i="5"/>
  <c r="E60" i="5"/>
  <c r="F59" i="5"/>
  <c r="E59" i="5"/>
  <c r="F58" i="5"/>
  <c r="E58" i="5"/>
  <c r="F57" i="5"/>
  <c r="E57" i="5"/>
  <c r="F56" i="5"/>
  <c r="E56" i="5"/>
  <c r="F55" i="5"/>
  <c r="E55" i="5"/>
  <c r="D55" i="5"/>
  <c r="F54" i="5"/>
  <c r="E54" i="5"/>
  <c r="F53" i="5"/>
  <c r="E53" i="5"/>
  <c r="F52" i="5"/>
  <c r="E52" i="5"/>
  <c r="F51" i="5"/>
  <c r="E51" i="5"/>
  <c r="F50" i="5"/>
  <c r="E50" i="5"/>
  <c r="F49" i="5"/>
  <c r="E49" i="5"/>
  <c r="F48" i="5"/>
  <c r="E48" i="5"/>
  <c r="F47" i="5"/>
  <c r="E47" i="5"/>
  <c r="F46" i="5"/>
  <c r="E46" i="5"/>
  <c r="F45" i="5"/>
  <c r="E45" i="5"/>
  <c r="F44" i="5"/>
  <c r="E44" i="5"/>
  <c r="F43" i="5"/>
  <c r="E43" i="5"/>
  <c r="F42" i="5"/>
  <c r="E42" i="5"/>
  <c r="D42" i="5"/>
  <c r="F41" i="5"/>
  <c r="E41" i="5"/>
  <c r="F40" i="5"/>
  <c r="E40" i="5"/>
  <c r="F39" i="5"/>
  <c r="E39" i="5"/>
  <c r="F38" i="5"/>
  <c r="E38" i="5"/>
  <c r="F37" i="5"/>
  <c r="E37" i="5"/>
  <c r="F36" i="5"/>
  <c r="E36" i="5"/>
  <c r="F35" i="5"/>
  <c r="E35" i="5"/>
  <c r="F34" i="5"/>
  <c r="E34" i="5"/>
  <c r="F33" i="5"/>
  <c r="E33" i="5"/>
  <c r="F28" i="5"/>
  <c r="E28" i="5"/>
  <c r="F27" i="5"/>
  <c r="E27" i="5"/>
  <c r="D27" i="5"/>
  <c r="F26" i="5"/>
  <c r="E26" i="5"/>
  <c r="F25" i="5"/>
  <c r="E25" i="5"/>
  <c r="F24" i="5"/>
  <c r="E24" i="5"/>
  <c r="F23" i="5"/>
  <c r="E23" i="5"/>
  <c r="F22" i="5"/>
  <c r="E22" i="5"/>
  <c r="F21" i="5"/>
  <c r="E21" i="5"/>
  <c r="F20" i="5"/>
  <c r="E20" i="5"/>
  <c r="F19" i="5"/>
  <c r="E19" i="5"/>
  <c r="F18" i="5"/>
  <c r="E18" i="5"/>
  <c r="F17" i="5"/>
  <c r="E17" i="5"/>
  <c r="F16" i="5"/>
  <c r="E16" i="5"/>
  <c r="F15" i="5"/>
  <c r="E15" i="5"/>
  <c r="F14" i="5"/>
  <c r="E14" i="5"/>
  <c r="F13" i="5"/>
  <c r="E13" i="5"/>
  <c r="F12" i="5"/>
  <c r="E12" i="5"/>
  <c r="D102" i="4" l="1"/>
  <c r="D99" i="4"/>
  <c r="D91" i="4"/>
  <c r="D75" i="4"/>
  <c r="D72" i="4"/>
  <c r="D63" i="4"/>
  <c r="D50" i="4"/>
  <c r="D46" i="4"/>
  <c r="D28" i="4"/>
  <c r="D21" i="4"/>
  <c r="D14" i="4"/>
  <c r="D98" i="3" l="1"/>
  <c r="F97" i="3"/>
  <c r="F96" i="3"/>
  <c r="E96" i="3"/>
  <c r="F95" i="3"/>
  <c r="E95" i="3"/>
  <c r="F94" i="3"/>
  <c r="E94" i="3"/>
  <c r="F84" i="3"/>
  <c r="E84" i="3"/>
  <c r="F83" i="3"/>
  <c r="E83" i="3"/>
  <c r="F82" i="3"/>
  <c r="E82" i="3"/>
  <c r="F81" i="3"/>
  <c r="E81" i="3"/>
  <c r="F80" i="3"/>
  <c r="E80" i="3"/>
  <c r="F79" i="3"/>
  <c r="E79" i="3"/>
  <c r="F78" i="3"/>
  <c r="E78" i="3"/>
  <c r="F77" i="3"/>
  <c r="E77" i="3"/>
  <c r="F75" i="3"/>
  <c r="E75" i="3"/>
  <c r="F74" i="3"/>
  <c r="E74" i="3"/>
  <c r="F73" i="3"/>
  <c r="E73" i="3"/>
  <c r="F72" i="3"/>
  <c r="E72" i="3"/>
  <c r="F71" i="3"/>
  <c r="E71" i="3"/>
  <c r="F70" i="3"/>
  <c r="E70" i="3"/>
  <c r="F69" i="3"/>
  <c r="E69" i="3"/>
  <c r="F68" i="3"/>
  <c r="E68" i="3"/>
  <c r="F67" i="3"/>
  <c r="E67" i="3"/>
  <c r="F66" i="3"/>
  <c r="E66" i="3"/>
  <c r="F65" i="3"/>
  <c r="E65" i="3"/>
  <c r="F64" i="3"/>
  <c r="E64" i="3"/>
  <c r="F63" i="3"/>
  <c r="E63" i="3"/>
  <c r="F62" i="3"/>
  <c r="F61" i="3"/>
  <c r="E61" i="3"/>
  <c r="F60" i="3"/>
  <c r="E60" i="3"/>
  <c r="F59" i="3"/>
  <c r="E59" i="3"/>
  <c r="F58" i="3"/>
  <c r="E58" i="3"/>
  <c r="F57" i="3"/>
  <c r="E57" i="3"/>
  <c r="F56" i="3"/>
  <c r="E56" i="3"/>
  <c r="F55" i="3"/>
  <c r="E55" i="3"/>
  <c r="D55" i="3"/>
  <c r="F54" i="3"/>
  <c r="E54" i="3"/>
  <c r="F53" i="3"/>
  <c r="E53" i="3"/>
  <c r="F52" i="3"/>
  <c r="E52" i="3"/>
  <c r="F51" i="3"/>
  <c r="E51" i="3"/>
  <c r="F50" i="3"/>
  <c r="E50" i="3"/>
  <c r="F49" i="3"/>
  <c r="E49" i="3"/>
  <c r="F48" i="3"/>
  <c r="E48" i="3"/>
  <c r="F47" i="3"/>
  <c r="E47" i="3"/>
  <c r="F46" i="3"/>
  <c r="E46" i="3"/>
  <c r="F45" i="3"/>
  <c r="E45" i="3"/>
  <c r="F44" i="3"/>
  <c r="E44" i="3"/>
  <c r="F43" i="3"/>
  <c r="E43" i="3"/>
  <c r="F42" i="3"/>
  <c r="E42" i="3"/>
  <c r="D42" i="3"/>
  <c r="F41" i="3"/>
  <c r="E41" i="3"/>
  <c r="F40" i="3"/>
  <c r="E40" i="3"/>
  <c r="F39" i="3"/>
  <c r="E39" i="3"/>
  <c r="F38" i="3"/>
  <c r="E38" i="3"/>
  <c r="F37" i="3"/>
  <c r="E37" i="3"/>
  <c r="F36" i="3"/>
  <c r="E36" i="3"/>
  <c r="F35" i="3"/>
  <c r="E35" i="3"/>
  <c r="F34" i="3"/>
  <c r="E34" i="3"/>
  <c r="F33" i="3"/>
  <c r="E33" i="3"/>
  <c r="F28" i="3"/>
  <c r="E28" i="3"/>
  <c r="F27" i="3"/>
  <c r="E27" i="3"/>
  <c r="F26" i="3"/>
  <c r="E26" i="3"/>
  <c r="F25" i="3"/>
  <c r="E25" i="3"/>
  <c r="F24" i="3"/>
  <c r="E24" i="3"/>
  <c r="F21" i="3"/>
  <c r="E21" i="3"/>
  <c r="F20" i="3"/>
  <c r="E20" i="3"/>
  <c r="F19" i="3"/>
  <c r="E19" i="3"/>
  <c r="F18" i="3"/>
  <c r="E18" i="3"/>
  <c r="F17" i="3"/>
  <c r="E17" i="3"/>
  <c r="F16" i="3"/>
  <c r="E16" i="3"/>
  <c r="F15" i="3"/>
  <c r="E15" i="3"/>
  <c r="F14" i="3"/>
  <c r="E14" i="3"/>
  <c r="D14" i="3"/>
  <c r="F13" i="3"/>
  <c r="E13" i="3"/>
  <c r="F12" i="3"/>
  <c r="E12" i="3"/>
  <c r="F11" i="3"/>
  <c r="E11" i="3"/>
</calcChain>
</file>

<file path=xl/sharedStrings.xml><?xml version="1.0" encoding="utf-8"?>
<sst xmlns="http://schemas.openxmlformats.org/spreadsheetml/2006/main" count="908" uniqueCount="244">
  <si>
    <t>Total credits</t>
  </si>
  <si>
    <t>Thesis research</t>
  </si>
  <si>
    <t>IS048IU</t>
  </si>
  <si>
    <t>Semester 9</t>
  </si>
  <si>
    <t>Ethnics and professional akills for engineers</t>
  </si>
  <si>
    <t>PE020IU</t>
  </si>
  <si>
    <t>Scientific Writing</t>
  </si>
  <si>
    <t>IS079IU</t>
  </si>
  <si>
    <t>Logistics engineering &amp; supply chain design</t>
  </si>
  <si>
    <t>IS078IU</t>
  </si>
  <si>
    <t>Scheduling &amp; Sequencing</t>
  </si>
  <si>
    <t>IS027IU</t>
  </si>
  <si>
    <t>Simulation Models in IE</t>
  </si>
  <si>
    <t>IS028IU</t>
  </si>
  <si>
    <t>Capstone Design</t>
  </si>
  <si>
    <t xml:space="preserve"> IS083IU</t>
  </si>
  <si>
    <t>Semester 8</t>
  </si>
  <si>
    <t>Nhóm tự chọn số 03 - Free Elective Course
 (choose 1 course)</t>
  </si>
  <si>
    <t>_____IU</t>
  </si>
  <si>
    <t>E-Logistics in Supply Chain Management</t>
  </si>
  <si>
    <t>IS062IU</t>
  </si>
  <si>
    <t>International Transportation &amp; Logistics</t>
  </si>
  <si>
    <t>IS067IU</t>
  </si>
  <si>
    <t>Retail Management</t>
  </si>
  <si>
    <t>IS082IU</t>
  </si>
  <si>
    <t>Inventory Management</t>
  </si>
  <si>
    <t>IS023IU</t>
  </si>
  <si>
    <t>Leadership</t>
  </si>
  <si>
    <t>IS045IU</t>
  </si>
  <si>
    <t>Flexible Manufacturing Systems</t>
  </si>
  <si>
    <t>IS043IU</t>
  </si>
  <si>
    <t>Systems Engineering</t>
  </si>
  <si>
    <t>IS035IU</t>
  </si>
  <si>
    <t xml:space="preserve">Creative Thinking </t>
  </si>
  <si>
    <t>IS080IU</t>
  </si>
  <si>
    <t>Nhóm tự chọn số 02 - ISE Elective Course 
(choose 2 courses below)</t>
  </si>
  <si>
    <t>Numerical methods</t>
  </si>
  <si>
    <t>IS089IU</t>
  </si>
  <si>
    <t>Probabilistic Models in OR</t>
  </si>
  <si>
    <t>IS024IU</t>
  </si>
  <si>
    <t>Facility Layout</t>
  </si>
  <si>
    <t>IS032IU</t>
  </si>
  <si>
    <t>Multi-Criteria Decision Making</t>
  </si>
  <si>
    <t>IS033IU</t>
  </si>
  <si>
    <t>Semester 7</t>
  </si>
  <si>
    <t>Internship 2</t>
  </si>
  <si>
    <t>IS053IU</t>
  </si>
  <si>
    <t>Summer semester</t>
  </si>
  <si>
    <t>Project Management</t>
  </si>
  <si>
    <t>IS026IU</t>
  </si>
  <si>
    <t>Quality Management</t>
  </si>
  <si>
    <t>IS025IU</t>
  </si>
  <si>
    <t>Lean Production</t>
  </si>
  <si>
    <t>IS041IU</t>
  </si>
  <si>
    <t>CAD/CAM/CNC</t>
  </si>
  <si>
    <t>IS085IU</t>
  </si>
  <si>
    <t>Product Design &amp; Development</t>
  </si>
  <si>
    <t>IS034IU</t>
  </si>
  <si>
    <t>Work design &amp; Ergonomics + Lab</t>
  </si>
  <si>
    <t>IS017IU</t>
  </si>
  <si>
    <t>Engineering Economy</t>
  </si>
  <si>
    <t>IS020IU</t>
  </si>
  <si>
    <t>Semester 6</t>
  </si>
  <si>
    <t>Time series &amp; forecasting technique</t>
  </si>
  <si>
    <t>IS058IU</t>
  </si>
  <si>
    <t>Manufacturing Processes</t>
  </si>
  <si>
    <t>IS087IU</t>
  </si>
  <si>
    <t>Experimental Design</t>
  </si>
  <si>
    <t>IS031IU</t>
  </si>
  <si>
    <t>Nhóm tự chọn số 01 - ISE Elective Course 
(choose 1 course below)</t>
  </si>
  <si>
    <t>IS___IU</t>
  </si>
  <si>
    <t>Engineering Mechanics – Dynamics</t>
  </si>
  <si>
    <t>IS090IU</t>
  </si>
  <si>
    <t>Calculus 3</t>
  </si>
  <si>
    <t>MA023IU</t>
  </si>
  <si>
    <t>HCM’ s thoughts</t>
  </si>
  <si>
    <t>PE019IU</t>
  </si>
  <si>
    <t>History of the Communist Party of Vietnam</t>
  </si>
  <si>
    <t>PE018IU</t>
  </si>
  <si>
    <t>Management Information System</t>
  </si>
  <si>
    <t>IS040IU</t>
  </si>
  <si>
    <t>Production Management</t>
  </si>
  <si>
    <t>IS019IU</t>
  </si>
  <si>
    <t>Environmental Science</t>
  </si>
  <si>
    <t>PE014IU</t>
  </si>
  <si>
    <t>Semester 5</t>
  </si>
  <si>
    <t>Military Training</t>
  </si>
  <si>
    <t>Internship 1</t>
  </si>
  <si>
    <t>IS052IU</t>
  </si>
  <si>
    <t>Physics 3</t>
  </si>
  <si>
    <t>PH015IU</t>
  </si>
  <si>
    <t>Introduction to Computing</t>
  </si>
  <si>
    <t>IS086IU</t>
  </si>
  <si>
    <t>Engineering Drawing</t>
  </si>
  <si>
    <t>IS054IU</t>
  </si>
  <si>
    <t>Calculus 2</t>
  </si>
  <si>
    <t>MA003IU</t>
  </si>
  <si>
    <t>Deterministic models in OR</t>
  </si>
  <si>
    <t>IS081IU</t>
  </si>
  <si>
    <t>Chemistry for Engineers</t>
  </si>
  <si>
    <t>CH011IU</t>
  </si>
  <si>
    <t>Chemistry Laboratory</t>
  </si>
  <si>
    <t>CH012IU</t>
  </si>
  <si>
    <t>Semester 4</t>
  </si>
  <si>
    <t>Calculus 1</t>
  </si>
  <si>
    <t>MA001IU</t>
  </si>
  <si>
    <t>Scientific socialism</t>
  </si>
  <si>
    <t>PE017IU</t>
  </si>
  <si>
    <t>Critical Thinking</t>
  </si>
  <si>
    <t>PE008IU</t>
  </si>
  <si>
    <t>Physics 2</t>
  </si>
  <si>
    <t>PH014IU</t>
  </si>
  <si>
    <t>Physics 1</t>
  </si>
  <si>
    <t>PH013IU</t>
  </si>
  <si>
    <t>Engineering Probability &amp; Statistics</t>
  </si>
  <si>
    <t>IS004IU</t>
  </si>
  <si>
    <t>Applied Linear Algebra</t>
  </si>
  <si>
    <t>MA027IU</t>
  </si>
  <si>
    <t>Semester 3</t>
  </si>
  <si>
    <t>Introduction to Industrial Engineering</t>
  </si>
  <si>
    <t>IS001IU</t>
  </si>
  <si>
    <t>Political economics of marxism and leninism</t>
  </si>
  <si>
    <t>PE016IU</t>
  </si>
  <si>
    <t>Physical Training 2</t>
  </si>
  <si>
    <t>PT002IU</t>
  </si>
  <si>
    <t>Philosophy of marxism and Leninism</t>
  </si>
  <si>
    <t>PE015IU</t>
  </si>
  <si>
    <t>Physical Training 1</t>
  </si>
  <si>
    <t>PT001IU</t>
  </si>
  <si>
    <t>Intensive English 3- Twinning Program</t>
  </si>
  <si>
    <t>ENTP03</t>
  </si>
  <si>
    <t>Intensive English 2- Twinning Program</t>
  </si>
  <si>
    <t>ENTP02</t>
  </si>
  <si>
    <t>Semester 2</t>
  </si>
  <si>
    <t>Intensive English 1- Twinning Program</t>
  </si>
  <si>
    <t>ENTP01</t>
  </si>
  <si>
    <t>Intensive English 0- Twinning Program</t>
  </si>
  <si>
    <t>ENTP00</t>
  </si>
  <si>
    <t>Semester 1</t>
  </si>
  <si>
    <t>Credits</t>
  </si>
  <si>
    <t>Courses</t>
  </si>
  <si>
    <t>Courses code</t>
  </si>
  <si>
    <t>No.</t>
  </si>
  <si>
    <t xml:space="preserve">(Đính kèm Quyết định số      /QĐ-ĐHQT ngày     /    /2020 của Hiệu trưởng trường Đại học Quốc tế) </t>
  </si>
  <si>
    <t>CHƯƠNG TRÌNH ĐÀO TẠO NGÀNH KỸ THUẬT HỆ THỐNG CÔNG NGHIỆP KHÓA 2020- TRÌNH ĐỘ IE0</t>
  </si>
  <si>
    <t>TRƯỜNG ĐẠI HỌC QUỐC TẾ</t>
  </si>
  <si>
    <r>
      <t xml:space="preserve">  THÀNH PHỐ HỒ CHÍ MINH                            </t>
    </r>
    <r>
      <rPr>
        <b/>
        <sz val="12"/>
        <rFont val="Times New Roman"/>
        <family val="1"/>
      </rPr>
      <t xml:space="preserve"> Độc lập - Tự do - Hạnh phúc</t>
    </r>
  </si>
  <si>
    <r>
      <t xml:space="preserve">       ĐẠI HỌC QUỐC GIA               </t>
    </r>
    <r>
      <rPr>
        <b/>
        <sz val="13"/>
        <rFont val="Times New Roman"/>
        <family val="1"/>
      </rPr>
      <t>CỘNG HÒA XÃ HỘI CHỦ NGHĨA VIỆT NAM</t>
    </r>
  </si>
  <si>
    <t>Ethnics and professional skills for engineers</t>
  </si>
  <si>
    <t>EN007IU</t>
  </si>
  <si>
    <t>Writing AE1</t>
  </si>
  <si>
    <t>EN008IU</t>
  </si>
  <si>
    <t>Listening AE1</t>
  </si>
  <si>
    <t>EN011IU</t>
  </si>
  <si>
    <t>Writing AE2</t>
  </si>
  <si>
    <t>EN012IU</t>
  </si>
  <si>
    <t>Speaking AE2</t>
  </si>
  <si>
    <t>CHƯƠNG TRÌNH ĐÀO TẠO NGÀNH KỸ THUẬT
 HỆ THỐNG CÔNG NGHIỆP KHÓA 2020- TRÌNH ĐỘ IE2</t>
  </si>
  <si>
    <t>Intensive English 2 - Twinning Program</t>
  </si>
  <si>
    <t>Intensive English 3 - Twinning Program</t>
  </si>
  <si>
    <t>Nhóm tự chọn số 03 - ISE Elective Course 
(choose 1 course)</t>
  </si>
  <si>
    <t>CHƯƠNG TRÌNH ĐÀO TẠO NGÀNH KỸ THUẬT HỆ THỐNG CÔNG NGHIỆP
 KHÓA 2020- TRÌNH ĐỘ AE1</t>
  </si>
  <si>
    <t>CHƯƠNG TRÌNH ĐÀO TẠO NGÀNH KỸ THUẬT
 HỆ THỐNG CÔNG NGHIỆP KHÓA 2020- TRÌNH ĐỘ IE3</t>
  </si>
  <si>
    <t>CHƯƠNG TRÌNH ĐÀO TẠO NGÀNH KỸ THUẬT HỆ THỐNG CÔNG NGHIỆP
 KHÓA 2020- TRÌNH ĐỘ IE1</t>
  </si>
  <si>
    <t xml:space="preserve">(Đính kèm Quyết định số      /QĐ-ĐHQT ngày     /    /2020 của 
Hiệu trưởng trường Đại học Quốc tế) </t>
  </si>
  <si>
    <t>TOTAL CREDITS: 162 (Note: Credits of Physical Training 1 and
 Physical Training 2 are not included in cumulative credits)</t>
  </si>
  <si>
    <t>TOTAL CREDITS: 152 (Note: Credits of Physical Training 1 and
 Physical Training 2 are not included in cumulative credits)</t>
  </si>
  <si>
    <t>TOTAL CREDITS: 175 (Note: Credits of Physical Training 1 and Physical Training 2 are not included in cumulative credits)</t>
  </si>
  <si>
    <t>TOTAL CREDITS: 192 (Note: Credits of Physical Training 1 and
 Physical Training 2 are not included in cumulative credits)</t>
  </si>
  <si>
    <t>TOTAL CREDITS: 209 (Note: Credits of Physical Training 1 and
 Physical Training 2 are not included in cumulative credits)</t>
  </si>
  <si>
    <t>Selecting one Free-elective course only from the following courses for 7th semester.</t>
  </si>
  <si>
    <t xml:space="preserve"> </t>
  </si>
  <si>
    <t>STT</t>
  </si>
  <si>
    <t>Mã môn học</t>
  </si>
  <si>
    <t>Tên môn học</t>
  </si>
  <si>
    <t>Số tín chỉ</t>
  </si>
  <si>
    <t>BA115IU</t>
  </si>
  <si>
    <t>Introduction to Business Administration</t>
  </si>
  <si>
    <t>BA117IU</t>
  </si>
  <si>
    <t>Introduction to Micro Economics</t>
  </si>
  <si>
    <t>BA120IU</t>
  </si>
  <si>
    <t>Business Computing Skills</t>
  </si>
  <si>
    <t>BA123IU</t>
  </si>
  <si>
    <t>Principles of Management</t>
  </si>
  <si>
    <t>BA119IU</t>
  </si>
  <si>
    <t>Introduction to Macro Economics</t>
  </si>
  <si>
    <t>BA118IU</t>
  </si>
  <si>
    <t>Introduction to Psychology</t>
  </si>
  <si>
    <t>BA167IU</t>
  </si>
  <si>
    <t>Introduction to Vietnamese Legal System</t>
  </si>
  <si>
    <t>BA197IU</t>
  </si>
  <si>
    <t>Introduction to Sociology</t>
  </si>
  <si>
    <t>IT064IU</t>
  </si>
  <si>
    <t>IT011UN</t>
  </si>
  <si>
    <t>Functional Programming</t>
  </si>
  <si>
    <t>IT120IU</t>
  </si>
  <si>
    <t>Entrepreneurship</t>
  </si>
  <si>
    <t>IT007UN</t>
  </si>
  <si>
    <t>Skills for Communicating Information</t>
  </si>
  <si>
    <t>IT151IU</t>
  </si>
  <si>
    <t>Statistical Methods</t>
  </si>
  <si>
    <t>BM013IU</t>
  </si>
  <si>
    <t>Entrepreneurship in Biomedical Engineering</t>
  </si>
  <si>
    <t>BM005IU</t>
  </si>
  <si>
    <t>Statistics for Health Science</t>
  </si>
  <si>
    <t>BM033IU</t>
  </si>
  <si>
    <t>Information Technology in the Health Care System</t>
  </si>
  <si>
    <t>ENEE2001IU</t>
  </si>
  <si>
    <t>Introduction to Environmental Engineering</t>
  </si>
  <si>
    <t>ENEE2008IU</t>
  </si>
  <si>
    <t>Environmental Ecology</t>
  </si>
  <si>
    <t>BT152IU</t>
  </si>
  <si>
    <t>Biostatistics</t>
  </si>
  <si>
    <t>CHE2041IU</t>
  </si>
  <si>
    <t xml:space="preserve">Mass Transfer Operations </t>
  </si>
  <si>
    <t>MAFE105IU</t>
  </si>
  <si>
    <t>Financial Economics</t>
  </si>
  <si>
    <t>MAFE215IU</t>
  </si>
  <si>
    <t>Financial Management</t>
  </si>
  <si>
    <t>MAFE209IU</t>
  </si>
  <si>
    <t>Financial markets</t>
  </si>
  <si>
    <t>MAFE207IU</t>
  </si>
  <si>
    <t>Decision Making</t>
  </si>
  <si>
    <t>MAFE314IU</t>
  </si>
  <si>
    <t>Financial Econometrics</t>
  </si>
  <si>
    <t>MAFE308IU</t>
  </si>
  <si>
    <t>Financial Risk Management 1</t>
  </si>
  <si>
    <t>MAFE402IU</t>
  </si>
  <si>
    <t>Portfolio Management</t>
  </si>
  <si>
    <t>PH027IU</t>
  </si>
  <si>
    <t>Earth Observation and The Environment</t>
  </si>
  <si>
    <t>PH047IU</t>
  </si>
  <si>
    <t>Navigation Systems</t>
  </si>
  <si>
    <t>PH045IU</t>
  </si>
  <si>
    <t>Fundamental of Surveying</t>
  </si>
  <si>
    <t>PH046IU</t>
  </si>
  <si>
    <t>Geographic Information Systems (GIS) and Spatical Analysis</t>
  </si>
  <si>
    <t>CE505IU</t>
  </si>
  <si>
    <t>Geotechnics</t>
  </si>
  <si>
    <t>CE503IU</t>
  </si>
  <si>
    <t>Pavement design &amp; Maintenance</t>
  </si>
  <si>
    <t>EE049IU</t>
  </si>
  <si>
    <t>Introduction to Electrical Engineering</t>
  </si>
  <si>
    <t>DANH SACH FREE-ELECTIVE COURSE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</si>
</sst>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b/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4"/>
      <color rgb="FF000000"/>
      <name val="Times New Roman"/>
      <family val="1"/>
    </font>
    <font>
      <i/>
      <sz val="12"/>
      <name val="Times New Roman"/>
      <family val="1"/>
    </font>
    <font>
      <b/>
      <sz val="13"/>
      <name val="Times New Roman"/>
      <family val="1"/>
    </font>
    <font>
      <sz val="13"/>
      <name val="Times New Roman"/>
      <family val="1"/>
    </font>
    <font>
      <sz val="12"/>
      <name val="Calibri"/>
      <family val="2"/>
      <scheme val="minor"/>
    </font>
    <font>
      <b/>
      <i/>
      <sz val="12"/>
      <name val="Times New Roman"/>
      <family val="1"/>
    </font>
    <font>
      <sz val="12"/>
      <name val="Times New Roman"/>
      <family val="1"/>
      <charset val="163"/>
    </font>
    <font>
      <b/>
      <sz val="12"/>
      <name val="Calibri"/>
      <family val="2"/>
      <scheme val="minor"/>
    </font>
    <font>
      <i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2"/>
      <color theme="1"/>
      <name val="Times New Roman"/>
      <family val="1"/>
    </font>
    <font>
      <b/>
      <sz val="13"/>
      <color theme="1"/>
      <name val="Times New Roman"/>
      <family val="1"/>
    </font>
    <font>
      <b/>
      <sz val="13"/>
      <color rgb="FF000000"/>
      <name val="Times New Roman"/>
      <family val="1"/>
    </font>
    <font>
      <sz val="13"/>
      <color theme="1"/>
      <name val="Times New Roman"/>
      <family val="1"/>
    </font>
    <font>
      <sz val="13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4" fillId="0" borderId="1" xfId="0" applyFont="1" applyBorder="1" applyAlignment="1">
      <alignment vertical="center" wrapText="1"/>
    </xf>
    <xf numFmtId="0" fontId="3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0" fontId="6" fillId="0" borderId="0" xfId="0" applyFont="1"/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8" fillId="0" borderId="0" xfId="0" applyFont="1"/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right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wrapText="1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2" fillId="0" borderId="0" xfId="0" applyFont="1"/>
    <xf numFmtId="1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11" fillId="0" borderId="0" xfId="0" applyFont="1" applyAlignment="1">
      <alignment horizontal="center" vertical="center"/>
    </xf>
    <xf numFmtId="0" fontId="6" fillId="0" borderId="0" xfId="0" applyFont="1" applyAlignment="1">
      <alignment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1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17" fillId="0" borderId="1" xfId="0" applyFont="1" applyBorder="1" applyAlignment="1">
      <alignment vertical="center" wrapText="1"/>
    </xf>
    <xf numFmtId="0" fontId="6" fillId="0" borderId="1" xfId="0" applyFont="1" applyBorder="1"/>
    <xf numFmtId="0" fontId="6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19" fillId="0" borderId="0" xfId="0" applyFont="1" applyAlignment="1">
      <alignment horizontal="center"/>
    </xf>
    <xf numFmtId="1" fontId="9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5" fillId="0" borderId="1" xfId="0" applyFont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20" fillId="0" borderId="0" xfId="0" applyFont="1"/>
    <xf numFmtId="0" fontId="5" fillId="0" borderId="6" xfId="0" applyFont="1" applyBorder="1"/>
    <xf numFmtId="0" fontId="5" fillId="0" borderId="7" xfId="0" applyFont="1" applyBorder="1"/>
    <xf numFmtId="0" fontId="7" fillId="0" borderId="1" xfId="0" applyFont="1" applyBorder="1" applyAlignment="1">
      <alignment horizontal="right"/>
    </xf>
    <xf numFmtId="0" fontId="2" fillId="0" borderId="0" xfId="0" applyFont="1" applyAlignment="1">
      <alignment wrapText="1"/>
    </xf>
    <xf numFmtId="0" fontId="5" fillId="0" borderId="6" xfId="0" applyFont="1" applyBorder="1" applyAlignment="1">
      <alignment horizontal="left" vertical="top"/>
    </xf>
    <xf numFmtId="0" fontId="5" fillId="0" borderId="7" xfId="0" applyFont="1" applyBorder="1" applyAlignment="1">
      <alignment horizontal="left" vertical="top"/>
    </xf>
    <xf numFmtId="0" fontId="5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17" fillId="0" borderId="0" xfId="0" applyFont="1" applyAlignment="1">
      <alignment horizontal="left" vertical="top"/>
    </xf>
    <xf numFmtId="0" fontId="17" fillId="0" borderId="8" xfId="0" applyFont="1" applyBorder="1" applyAlignment="1">
      <alignment horizontal="left" vertical="top"/>
    </xf>
    <xf numFmtId="0" fontId="17" fillId="0" borderId="1" xfId="0" applyFont="1" applyBorder="1"/>
    <xf numFmtId="0" fontId="17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vertical="center" wrapText="1"/>
    </xf>
    <xf numFmtId="0" fontId="21" fillId="0" borderId="0" xfId="0" applyFont="1" applyAlignment="1">
      <alignment wrapText="1"/>
    </xf>
    <xf numFmtId="0" fontId="17" fillId="0" borderId="1" xfId="0" applyFont="1" applyBorder="1" applyAlignment="1">
      <alignment horizontal="left" vertical="top"/>
    </xf>
    <xf numFmtId="0" fontId="18" fillId="0" borderId="1" xfId="0" applyFont="1" applyBorder="1" applyAlignment="1">
      <alignment horizontal="center" vertical="center"/>
    </xf>
    <xf numFmtId="0" fontId="17" fillId="0" borderId="5" xfId="0" applyFont="1" applyBorder="1" applyAlignment="1">
      <alignment horizontal="left" vertical="top"/>
    </xf>
    <xf numFmtId="0" fontId="17" fillId="0" borderId="9" xfId="0" applyFont="1" applyBorder="1" applyAlignment="1">
      <alignment horizontal="left" vertical="top"/>
    </xf>
    <xf numFmtId="0" fontId="5" fillId="2" borderId="1" xfId="0" applyFont="1" applyFill="1" applyBorder="1" applyAlignment="1">
      <alignment horizontal="center"/>
    </xf>
    <xf numFmtId="0" fontId="3" fillId="0" borderId="0" xfId="0" applyFont="1" applyAlignment="1">
      <alignment wrapText="1"/>
    </xf>
    <xf numFmtId="0" fontId="3" fillId="0" borderId="1" xfId="0" applyFont="1" applyBorder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textRotation="90"/>
    </xf>
    <xf numFmtId="0" fontId="10" fillId="0" borderId="3" xfId="0" applyFont="1" applyBorder="1" applyAlignment="1">
      <alignment horizontal="left" vertical="center"/>
    </xf>
    <xf numFmtId="0" fontId="10" fillId="0" borderId="11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6" fillId="3" borderId="1" xfId="0" applyFont="1" applyFill="1" applyBorder="1" applyAlignment="1">
      <alignment horizontal="right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0" fontId="7" fillId="3" borderId="1" xfId="0" applyFont="1" applyFill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Fill="1"/>
    <xf numFmtId="0" fontId="15" fillId="0" borderId="0" xfId="0" applyFont="1" applyFill="1" applyAlignment="1">
      <alignment horizontal="left" vertical="center"/>
    </xf>
    <xf numFmtId="0" fontId="2" fillId="0" borderId="0" xfId="0" applyFont="1" applyFill="1"/>
    <xf numFmtId="0" fontId="1" fillId="0" borderId="0" xfId="0" applyFont="1" applyFill="1"/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/>
    </xf>
    <xf numFmtId="0" fontId="11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/>
    <xf numFmtId="0" fontId="0" fillId="0" borderId="1" xfId="0" applyFill="1" applyBorder="1" applyAlignment="1">
      <alignment horizontal="right"/>
    </xf>
    <xf numFmtId="0" fontId="7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0" xfId="0" applyFont="1" applyFill="1"/>
    <xf numFmtId="0" fontId="9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wrapText="1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8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 vertical="top" wrapText="1"/>
    </xf>
    <xf numFmtId="0" fontId="1" fillId="0" borderId="0" xfId="0" applyFont="1" applyFill="1" applyBorder="1"/>
    <xf numFmtId="0" fontId="0" fillId="0" borderId="0" xfId="0" applyFill="1" applyBorder="1"/>
    <xf numFmtId="0" fontId="6" fillId="0" borderId="0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/>
    </xf>
    <xf numFmtId="0" fontId="8" fillId="0" borderId="0" xfId="0" applyFont="1" applyFill="1" applyBorder="1"/>
    <xf numFmtId="0" fontId="0" fillId="0" borderId="4" xfId="0" applyBorder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16" fillId="0" borderId="0" xfId="0" applyFont="1" applyFill="1"/>
    <xf numFmtId="0" fontId="20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6" xfId="0" applyFont="1" applyFill="1" applyBorder="1"/>
    <xf numFmtId="0" fontId="5" fillId="0" borderId="7" xfId="0" applyFont="1" applyFill="1" applyBorder="1"/>
    <xf numFmtId="0" fontId="2" fillId="0" borderId="0" xfId="0" applyFont="1" applyFill="1" applyAlignment="1">
      <alignment wrapText="1"/>
    </xf>
    <xf numFmtId="0" fontId="17" fillId="0" borderId="1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1" xfId="0" applyFont="1" applyFill="1" applyBorder="1" applyAlignment="1">
      <alignment vertical="center" wrapText="1"/>
    </xf>
    <xf numFmtId="0" fontId="17" fillId="0" borderId="0" xfId="0" applyFont="1" applyFill="1" applyAlignment="1">
      <alignment horizontal="left" vertical="top"/>
    </xf>
    <xf numFmtId="0" fontId="17" fillId="0" borderId="8" xfId="0" applyFont="1" applyFill="1" applyBorder="1" applyAlignment="1">
      <alignment horizontal="left" vertical="top"/>
    </xf>
    <xf numFmtId="0" fontId="17" fillId="0" borderId="1" xfId="0" applyFont="1" applyFill="1" applyBorder="1"/>
    <xf numFmtId="0" fontId="17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wrapText="1"/>
    </xf>
    <xf numFmtId="0" fontId="21" fillId="0" borderId="0" xfId="0" applyFont="1" applyFill="1" applyAlignment="1">
      <alignment wrapText="1"/>
    </xf>
    <xf numFmtId="0" fontId="17" fillId="0" borderId="1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left" vertical="top"/>
    </xf>
    <xf numFmtId="0" fontId="17" fillId="0" borderId="9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3" fillId="0" borderId="1" xfId="0" applyFont="1" applyBorder="1" applyAlignment="1">
      <alignment vertical="center" wrapText="1"/>
    </xf>
    <xf numFmtId="0" fontId="24" fillId="4" borderId="1" xfId="0" applyFont="1" applyFill="1" applyBorder="1" applyAlignment="1">
      <alignment vertical="center" wrapText="1"/>
    </xf>
    <xf numFmtId="0" fontId="23" fillId="0" borderId="1" xfId="0" applyFont="1" applyBorder="1" applyAlignment="1">
      <alignment horizontal="right" vertical="center" wrapText="1"/>
    </xf>
    <xf numFmtId="0" fontId="25" fillId="0" borderId="1" xfId="0" applyFont="1" applyBorder="1" applyAlignment="1">
      <alignment vertical="center" wrapText="1"/>
    </xf>
    <xf numFmtId="0" fontId="26" fillId="4" borderId="1" xfId="0" applyFont="1" applyFill="1" applyBorder="1" applyAlignment="1">
      <alignment vertical="center" wrapText="1"/>
    </xf>
    <xf numFmtId="0" fontId="25" fillId="0" borderId="1" xfId="0" applyFont="1" applyBorder="1" applyAlignment="1">
      <alignment horizontal="right" vertical="center" wrapText="1"/>
    </xf>
    <xf numFmtId="0" fontId="5" fillId="0" borderId="9" xfId="0" applyFont="1" applyFill="1" applyBorder="1" applyAlignment="1">
      <alignment horizontal="left" vertical="top"/>
    </xf>
    <xf numFmtId="0" fontId="5" fillId="0" borderId="5" xfId="0" applyFont="1" applyFill="1" applyBorder="1" applyAlignment="1">
      <alignment horizontal="left" vertical="top"/>
    </xf>
    <xf numFmtId="0" fontId="6" fillId="3" borderId="1" xfId="0" applyFont="1" applyFill="1" applyBorder="1" applyAlignment="1">
      <alignment horizontal="left"/>
    </xf>
    <xf numFmtId="0" fontId="14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4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0" fontId="10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left" vertical="center"/>
    </xf>
    <xf numFmtId="0" fontId="10" fillId="0" borderId="5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left" vertical="top"/>
    </xf>
    <xf numFmtId="0" fontId="5" fillId="0" borderId="2" xfId="0" applyFont="1" applyFill="1" applyBorder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Normal" xfId="0" builtinId="0"/>
  </cellStyles>
  <dxfs count="1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476250</xdr:colOff>
      <xdr:row>3</xdr:row>
      <xdr:rowOff>9525</xdr:rowOff>
    </xdr:from>
    <xdr:to>
      <xdr:col>1</xdr:col>
      <xdr:colOff>19050</xdr:colOff>
      <xdr:row>3</xdr:row>
      <xdr:rowOff>19050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3B3686C8-EEE3-4AF6-8B47-3F703FD2EC50}"/>
            </a:ext>
          </a:extLst>
        </xdr:cNvPr>
        <xdr:cNvCxnSpPr/>
      </xdr:nvCxnSpPr>
      <xdr:spPr>
        <a:xfrm flipV="1">
          <a:off x="352425" y="685800"/>
          <a:ext cx="190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1987550</xdr:colOff>
      <xdr:row>1</xdr:row>
      <xdr:rowOff>184150</xdr:rowOff>
    </xdr:from>
    <xdr:to>
      <xdr:col>3</xdr:col>
      <xdr:colOff>730250</xdr:colOff>
      <xdr:row>1</xdr:row>
      <xdr:rowOff>193676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18788ECC-049C-4CF8-B9A0-AAE9D7735C79}"/>
            </a:ext>
          </a:extLst>
        </xdr:cNvPr>
        <xdr:cNvCxnSpPr/>
      </xdr:nvCxnSpPr>
      <xdr:spPr>
        <a:xfrm flipV="1">
          <a:off x="3225800" y="393700"/>
          <a:ext cx="1762125" cy="95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777875</xdr:colOff>
      <xdr:row>3</xdr:row>
      <xdr:rowOff>0</xdr:rowOff>
    </xdr:from>
    <xdr:to>
      <xdr:col>2</xdr:col>
      <xdr:colOff>225425</xdr:colOff>
      <xdr:row>3</xdr:row>
      <xdr:rowOff>1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4157B775-D6F5-493B-871F-4585C847C3C1}"/>
            </a:ext>
          </a:extLst>
        </xdr:cNvPr>
        <xdr:cNvCxnSpPr/>
      </xdr:nvCxnSpPr>
      <xdr:spPr>
        <a:xfrm flipV="1">
          <a:off x="1130300" y="676275"/>
          <a:ext cx="333375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476250</xdr:colOff>
      <xdr:row>3</xdr:row>
      <xdr:rowOff>9525</xdr:rowOff>
    </xdr:from>
    <xdr:to>
      <xdr:col>1</xdr:col>
      <xdr:colOff>19050</xdr:colOff>
      <xdr:row>3</xdr:row>
      <xdr:rowOff>19050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28D5901E-A457-4D3A-AF08-B951118F321A}"/>
            </a:ext>
          </a:extLst>
        </xdr:cNvPr>
        <xdr:cNvCxnSpPr/>
      </xdr:nvCxnSpPr>
      <xdr:spPr>
        <a:xfrm flipV="1">
          <a:off x="333375" y="752475"/>
          <a:ext cx="190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612418</xdr:colOff>
      <xdr:row>3</xdr:row>
      <xdr:rowOff>13416</xdr:rowOff>
    </xdr:from>
    <xdr:to>
      <xdr:col>2</xdr:col>
      <xdr:colOff>51918</xdr:colOff>
      <xdr:row>3</xdr:row>
      <xdr:rowOff>13417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20E4945E-9063-4097-9BC2-D7AC039D023C}"/>
            </a:ext>
          </a:extLst>
        </xdr:cNvPr>
        <xdr:cNvCxnSpPr/>
      </xdr:nvCxnSpPr>
      <xdr:spPr>
        <a:xfrm flipV="1">
          <a:off x="945793" y="756366"/>
          <a:ext cx="649175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1904999</xdr:colOff>
      <xdr:row>2</xdr:row>
      <xdr:rowOff>0</xdr:rowOff>
    </xdr:from>
    <xdr:to>
      <xdr:col>3</xdr:col>
      <xdr:colOff>517658</xdr:colOff>
      <xdr:row>2</xdr:row>
      <xdr:rowOff>9526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40ABF7E7-6679-487D-8665-7E3BA84FCF32}"/>
            </a:ext>
          </a:extLst>
        </xdr:cNvPr>
        <xdr:cNvCxnSpPr/>
      </xdr:nvCxnSpPr>
      <xdr:spPr>
        <a:xfrm flipV="1">
          <a:off x="3448049" y="495300"/>
          <a:ext cx="1765434" cy="95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476250</xdr:colOff>
      <xdr:row>3</xdr:row>
      <xdr:rowOff>9525</xdr:rowOff>
    </xdr:from>
    <xdr:to>
      <xdr:col>1</xdr:col>
      <xdr:colOff>19050</xdr:colOff>
      <xdr:row>3</xdr:row>
      <xdr:rowOff>19050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4D216DC-2C5D-444F-8F9E-FB89D3A7F323}"/>
            </a:ext>
          </a:extLst>
        </xdr:cNvPr>
        <xdr:cNvCxnSpPr/>
      </xdr:nvCxnSpPr>
      <xdr:spPr>
        <a:xfrm flipV="1">
          <a:off x="333375" y="752475"/>
          <a:ext cx="190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612418</xdr:colOff>
      <xdr:row>3</xdr:row>
      <xdr:rowOff>13416</xdr:rowOff>
    </xdr:from>
    <xdr:to>
      <xdr:col>2</xdr:col>
      <xdr:colOff>51918</xdr:colOff>
      <xdr:row>3</xdr:row>
      <xdr:rowOff>13417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CAEF258-3DD7-47DD-9D0A-1AE1E3527FAC}"/>
            </a:ext>
          </a:extLst>
        </xdr:cNvPr>
        <xdr:cNvCxnSpPr/>
      </xdr:nvCxnSpPr>
      <xdr:spPr>
        <a:xfrm flipV="1">
          <a:off x="945793" y="756366"/>
          <a:ext cx="649175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1904999</xdr:colOff>
      <xdr:row>2</xdr:row>
      <xdr:rowOff>0</xdr:rowOff>
    </xdr:from>
    <xdr:to>
      <xdr:col>3</xdr:col>
      <xdr:colOff>517658</xdr:colOff>
      <xdr:row>2</xdr:row>
      <xdr:rowOff>9526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D5D775D4-67A8-49C3-BEBF-146938577211}"/>
            </a:ext>
          </a:extLst>
        </xdr:cNvPr>
        <xdr:cNvCxnSpPr/>
      </xdr:nvCxnSpPr>
      <xdr:spPr>
        <a:xfrm flipV="1">
          <a:off x="3448049" y="495300"/>
          <a:ext cx="1765434" cy="95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3</xdr:row>
      <xdr:rowOff>0</xdr:rowOff>
    </xdr:from>
    <xdr:to>
      <xdr:col>1</xdr:col>
      <xdr:colOff>923925</xdr:colOff>
      <xdr:row>3</xdr:row>
      <xdr:rowOff>1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94069498-59DA-4925-BDC5-4E134C53DDD8}"/>
            </a:ext>
          </a:extLst>
        </xdr:cNvPr>
        <xdr:cNvCxnSpPr/>
      </xdr:nvCxnSpPr>
      <xdr:spPr>
        <a:xfrm flipV="1">
          <a:off x="552450" y="1038225"/>
          <a:ext cx="781050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1428750</xdr:colOff>
      <xdr:row>2</xdr:row>
      <xdr:rowOff>0</xdr:rowOff>
    </xdr:from>
    <xdr:to>
      <xdr:col>2</xdr:col>
      <xdr:colOff>3194050</xdr:colOff>
      <xdr:row>2</xdr:row>
      <xdr:rowOff>9526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DB3F98A2-8CBD-478C-A1EA-FB8CC1315678}"/>
            </a:ext>
          </a:extLst>
        </xdr:cNvPr>
        <xdr:cNvCxnSpPr/>
      </xdr:nvCxnSpPr>
      <xdr:spPr>
        <a:xfrm flipV="1">
          <a:off x="3095625" y="790575"/>
          <a:ext cx="1765300" cy="95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476250</xdr:colOff>
      <xdr:row>3</xdr:row>
      <xdr:rowOff>9525</xdr:rowOff>
    </xdr:from>
    <xdr:to>
      <xdr:col>1</xdr:col>
      <xdr:colOff>19050</xdr:colOff>
      <xdr:row>3</xdr:row>
      <xdr:rowOff>19050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C4CD52AB-A485-4CFE-ADF9-A205BE9BB9E4}"/>
            </a:ext>
          </a:extLst>
        </xdr:cNvPr>
        <xdr:cNvCxnSpPr/>
      </xdr:nvCxnSpPr>
      <xdr:spPr>
        <a:xfrm flipV="1">
          <a:off x="447675" y="685800"/>
          <a:ext cx="190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1987550</xdr:colOff>
      <xdr:row>1</xdr:row>
      <xdr:rowOff>184150</xdr:rowOff>
    </xdr:from>
    <xdr:to>
      <xdr:col>3</xdr:col>
      <xdr:colOff>730250</xdr:colOff>
      <xdr:row>1</xdr:row>
      <xdr:rowOff>193676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051B43E5-66FA-4417-BAB5-0D9A152DE2B5}"/>
            </a:ext>
          </a:extLst>
        </xdr:cNvPr>
        <xdr:cNvCxnSpPr/>
      </xdr:nvCxnSpPr>
      <xdr:spPr>
        <a:xfrm flipV="1">
          <a:off x="3321050" y="393700"/>
          <a:ext cx="1762125" cy="95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777875</xdr:colOff>
      <xdr:row>3</xdr:row>
      <xdr:rowOff>0</xdr:rowOff>
    </xdr:from>
    <xdr:to>
      <xdr:col>2</xdr:col>
      <xdr:colOff>225425</xdr:colOff>
      <xdr:row>3</xdr:row>
      <xdr:rowOff>1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D00F7EE5-2BF7-4019-95FB-805C4509E162}"/>
            </a:ext>
          </a:extLst>
        </xdr:cNvPr>
        <xdr:cNvCxnSpPr/>
      </xdr:nvCxnSpPr>
      <xdr:spPr>
        <a:xfrm flipV="1">
          <a:off x="1225550" y="676275"/>
          <a:ext cx="333375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3</xdr:row>
      <xdr:rowOff>0</xdr:rowOff>
    </xdr:from>
    <xdr:to>
      <xdr:col>1</xdr:col>
      <xdr:colOff>923925</xdr:colOff>
      <xdr:row>3</xdr:row>
      <xdr:rowOff>1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88D199DD-27BC-405E-B1CB-92A47D8D1D12}"/>
            </a:ext>
          </a:extLst>
        </xdr:cNvPr>
        <xdr:cNvCxnSpPr/>
      </xdr:nvCxnSpPr>
      <xdr:spPr>
        <a:xfrm flipV="1">
          <a:off x="552450" y="1038225"/>
          <a:ext cx="781050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1428750</xdr:colOff>
      <xdr:row>2</xdr:row>
      <xdr:rowOff>0</xdr:rowOff>
    </xdr:from>
    <xdr:to>
      <xdr:col>2</xdr:col>
      <xdr:colOff>3194050</xdr:colOff>
      <xdr:row>2</xdr:row>
      <xdr:rowOff>9526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13E1C289-AF2D-4764-8541-9189B1A202D3}"/>
            </a:ext>
          </a:extLst>
        </xdr:cNvPr>
        <xdr:cNvCxnSpPr/>
      </xdr:nvCxnSpPr>
      <xdr:spPr>
        <a:xfrm flipV="1">
          <a:off x="3095625" y="790575"/>
          <a:ext cx="1765300" cy="95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uyen-A2602/Dropbox/Xu&#226;n%20Duy&#234;n/CT&#272;T-150%20t&#237;n%20ch&#7881;/10082020%20ISE%20curriculum%20k19_Tu&#7845;n%20An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uyen-A2602/Desktop/New%20folder/IE3_%20ISE%20curriculum%20K19&amp;K20%20PD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beros%20Facial/Downloads/10092020%20ISE%20curriculum%20K19&amp;K20%20PD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1"/>
      <sheetName val="IE2"/>
      <sheetName val="IE1"/>
    </sheetNames>
    <sheetDataSet>
      <sheetData sheetId="0">
        <row r="8">
          <cell r="A8" t="str">
            <v>EN007IU</v>
          </cell>
        </row>
      </sheetData>
      <sheetData sheetId="1">
        <row r="8">
          <cell r="A8" t="str">
            <v>EN074IU</v>
          </cell>
        </row>
        <row r="9">
          <cell r="A9" t="str">
            <v>EN075IU</v>
          </cell>
        </row>
        <row r="10">
          <cell r="A10" t="str">
            <v>PT001IU</v>
          </cell>
        </row>
        <row r="11">
          <cell r="A11" t="str">
            <v>MA001IU</v>
          </cell>
        </row>
        <row r="12">
          <cell r="A12">
            <v>0</v>
          </cell>
        </row>
        <row r="13">
          <cell r="A13">
            <v>0</v>
          </cell>
        </row>
        <row r="14">
          <cell r="A14" t="str">
            <v>Semester 2</v>
          </cell>
        </row>
        <row r="15">
          <cell r="A15" t="str">
            <v>EN007IU</v>
          </cell>
        </row>
        <row r="16">
          <cell r="A16" t="str">
            <v>EN008IU</v>
          </cell>
        </row>
        <row r="17">
          <cell r="A17" t="str">
            <v>CH012IU</v>
          </cell>
        </row>
        <row r="18">
          <cell r="A18" t="str">
            <v>CH011IU</v>
          </cell>
        </row>
        <row r="19">
          <cell r="A19" t="str">
            <v>PH013IU</v>
          </cell>
        </row>
        <row r="20">
          <cell r="A20" t="str">
            <v>PH014IU</v>
          </cell>
        </row>
        <row r="21">
          <cell r="A21" t="str">
            <v>PT002IU</v>
          </cell>
        </row>
        <row r="22">
          <cell r="A22" t="str">
            <v>MA003IU</v>
          </cell>
        </row>
        <row r="23">
          <cell r="A23" t="str">
            <v>IS001IU</v>
          </cell>
        </row>
        <row r="24">
          <cell r="A24" t="str">
            <v>IS054IU</v>
          </cell>
        </row>
        <row r="28">
          <cell r="A28" t="str">
            <v>PE015IU</v>
          </cell>
        </row>
        <row r="29">
          <cell r="A29" t="str">
            <v>PE016IU</v>
          </cell>
        </row>
        <row r="34">
          <cell r="A34" t="str">
            <v>MA027IU</v>
          </cell>
        </row>
        <row r="35">
          <cell r="A35" t="str">
            <v>IS019IU</v>
          </cell>
        </row>
        <row r="36">
          <cell r="A36" t="str">
            <v>IS086IU</v>
          </cell>
        </row>
        <row r="37">
          <cell r="A37" t="str">
            <v>IS004IU</v>
          </cell>
        </row>
        <row r="38">
          <cell r="A38" t="str">
            <v>IS090IU</v>
          </cell>
        </row>
        <row r="39">
          <cell r="A39" t="str">
            <v>EN011IU</v>
          </cell>
        </row>
        <row r="40">
          <cell r="A40" t="str">
            <v>EN012IU</v>
          </cell>
        </row>
        <row r="41">
          <cell r="A41" t="str">
            <v>MA023IU</v>
          </cell>
        </row>
        <row r="45">
          <cell r="A45" t="str">
            <v>IS020IU</v>
          </cell>
        </row>
        <row r="46">
          <cell r="A46" t="str">
            <v>IS081IU</v>
          </cell>
        </row>
        <row r="47">
          <cell r="A47" t="str">
            <v>IS017IU</v>
          </cell>
        </row>
        <row r="48">
          <cell r="A48" t="str">
            <v>IS085IU</v>
          </cell>
        </row>
        <row r="49">
          <cell r="A49" t="str">
            <v>IS034IU</v>
          </cell>
        </row>
        <row r="50">
          <cell r="A50" t="str">
            <v>PE008IU</v>
          </cell>
        </row>
        <row r="51">
          <cell r="A51" t="str">
            <v>PE017IU</v>
          </cell>
        </row>
        <row r="61">
          <cell r="A61" t="str">
            <v>PH015IU</v>
          </cell>
        </row>
        <row r="62">
          <cell r="A62" t="str">
            <v>IS040IU</v>
          </cell>
        </row>
        <row r="63">
          <cell r="A63" t="str">
            <v>IS089IU</v>
          </cell>
        </row>
        <row r="64">
          <cell r="A64" t="str">
            <v>PE014IU</v>
          </cell>
        </row>
        <row r="65">
          <cell r="A65" t="str">
            <v>IS025IU</v>
          </cell>
        </row>
        <row r="66">
          <cell r="A66" t="str">
            <v>IS026IU</v>
          </cell>
        </row>
        <row r="67">
          <cell r="A67" t="str">
            <v>IS024IU</v>
          </cell>
        </row>
        <row r="68">
          <cell r="A68" t="str">
            <v>IS___IU</v>
          </cell>
        </row>
        <row r="69">
          <cell r="A69" t="str">
            <v>IS031IU</v>
          </cell>
        </row>
        <row r="70">
          <cell r="A70" t="str">
            <v>IS087IU</v>
          </cell>
        </row>
        <row r="71">
          <cell r="A71" t="str">
            <v>IS058IU</v>
          </cell>
        </row>
        <row r="75">
          <cell r="A75" t="str">
            <v>IS079IU</v>
          </cell>
        </row>
        <row r="76">
          <cell r="A76" t="str">
            <v>IS028IU</v>
          </cell>
        </row>
        <row r="77">
          <cell r="A77" t="str">
            <v>IS027IU</v>
          </cell>
        </row>
        <row r="78">
          <cell r="A78" t="str">
            <v>IS078IU</v>
          </cell>
        </row>
        <row r="79">
          <cell r="A79" t="str">
            <v>PE018IU</v>
          </cell>
        </row>
        <row r="80">
          <cell r="A80" t="str">
            <v>PE019IU</v>
          </cell>
        </row>
        <row r="81">
          <cell r="A81" t="str">
            <v>IS041IU</v>
          </cell>
        </row>
        <row r="91">
          <cell r="A91" t="str">
            <v xml:space="preserve"> IS083IU</v>
          </cell>
        </row>
        <row r="92">
          <cell r="A92" t="str">
            <v>IS033IU</v>
          </cell>
        </row>
        <row r="93">
          <cell r="A93" t="str">
            <v>IS032IU</v>
          </cell>
        </row>
        <row r="94">
          <cell r="A94" t="str">
            <v>PE020IU</v>
          </cell>
        </row>
        <row r="95">
          <cell r="A95" t="str">
            <v>_____IU</v>
          </cell>
        </row>
        <row r="96">
          <cell r="A96" t="str">
            <v>IS___IU</v>
          </cell>
        </row>
        <row r="97">
          <cell r="A97" t="str">
            <v>IS080IU</v>
          </cell>
        </row>
        <row r="98">
          <cell r="A98" t="str">
            <v>IS035IU</v>
          </cell>
        </row>
        <row r="99">
          <cell r="A99" t="str">
            <v>IS043IU</v>
          </cell>
        </row>
        <row r="100">
          <cell r="A100" t="str">
            <v>IS045IU</v>
          </cell>
        </row>
        <row r="101">
          <cell r="A101" t="str">
            <v>IS023IU</v>
          </cell>
        </row>
        <row r="102">
          <cell r="A102" t="str">
            <v>IS082IU</v>
          </cell>
        </row>
        <row r="103">
          <cell r="A103" t="str">
            <v>IS067IU</v>
          </cell>
        </row>
        <row r="104">
          <cell r="A104" t="str">
            <v>IS062IU</v>
          </cell>
        </row>
      </sheetData>
      <sheetData sheetId="2">
        <row r="8">
          <cell r="A8" t="str">
            <v>EN072IU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1"/>
      <sheetName val="IE2"/>
      <sheetName val="IE1"/>
      <sheetName val="Danh sách các môn học Elective"/>
      <sheetName val="IE3"/>
    </sheetNames>
    <sheetDataSet>
      <sheetData sheetId="0">
        <row r="1">
          <cell r="B1" t="str">
            <v xml:space="preserve">       ĐẠI HỌC QUỐC GIA               CỘNG HÒA XÃ HỘI CHỦ NGHĨA VIỆT NAM</v>
          </cell>
        </row>
        <row r="2">
          <cell r="B2" t="str">
            <v xml:space="preserve">  THÀNH PHỐ HỒ CHÍ MINH                             Độc lập - Tự do - Hạnh phúc</v>
          </cell>
        </row>
        <row r="3">
          <cell r="B3" t="str">
            <v>TRƯỜNG ĐẠI HỌC QUỐC TẾ</v>
          </cell>
        </row>
        <row r="4">
          <cell r="B4">
            <v>0</v>
          </cell>
        </row>
        <row r="5">
          <cell r="B5">
            <v>0</v>
          </cell>
        </row>
        <row r="6">
          <cell r="B6">
            <v>0</v>
          </cell>
        </row>
        <row r="7">
          <cell r="B7">
            <v>0</v>
          </cell>
        </row>
        <row r="8">
          <cell r="B8" t="str">
            <v>Courses code</v>
          </cell>
        </row>
        <row r="9">
          <cell r="B9">
            <v>0</v>
          </cell>
        </row>
        <row r="10">
          <cell r="B10" t="str">
            <v>EN007IU</v>
          </cell>
        </row>
        <row r="11">
          <cell r="B11" t="str">
            <v>EN008IU</v>
          </cell>
        </row>
        <row r="12">
          <cell r="B12" t="str">
            <v>MA001IU</v>
          </cell>
        </row>
        <row r="13">
          <cell r="B13" t="str">
            <v>PH013IU</v>
          </cell>
        </row>
        <row r="14">
          <cell r="B14" t="str">
            <v>PH014IU</v>
          </cell>
        </row>
        <row r="15">
          <cell r="B15" t="str">
            <v>PT001IU</v>
          </cell>
        </row>
        <row r="16">
          <cell r="B16" t="str">
            <v>CH012IU</v>
          </cell>
        </row>
        <row r="17">
          <cell r="B17" t="str">
            <v>CH011IU</v>
          </cell>
        </row>
        <row r="18">
          <cell r="B18">
            <v>0</v>
          </cell>
        </row>
        <row r="19">
          <cell r="B19">
            <v>0</v>
          </cell>
        </row>
        <row r="20">
          <cell r="B20" t="str">
            <v>EN011IU</v>
          </cell>
        </row>
        <row r="21">
          <cell r="B21" t="str">
            <v>EN012IU</v>
          </cell>
        </row>
        <row r="22">
          <cell r="B22" t="str">
            <v>MA003IU</v>
          </cell>
        </row>
        <row r="23">
          <cell r="B23" t="str">
            <v>PE008IU</v>
          </cell>
        </row>
        <row r="24">
          <cell r="B24" t="str">
            <v>PT002IU</v>
          </cell>
        </row>
        <row r="25">
          <cell r="B25" t="str">
            <v>IS001IU</v>
          </cell>
        </row>
        <row r="26">
          <cell r="B26" t="str">
            <v>IS054IU</v>
          </cell>
        </row>
        <row r="27">
          <cell r="B27" t="str">
            <v>PH015IU</v>
          </cell>
        </row>
        <row r="28">
          <cell r="B28">
            <v>0</v>
          </cell>
        </row>
        <row r="29">
          <cell r="B29">
            <v>0</v>
          </cell>
        </row>
        <row r="30">
          <cell r="B30" t="str">
            <v>PE015IU</v>
          </cell>
        </row>
        <row r="31">
          <cell r="B31" t="str">
            <v>PE016IU</v>
          </cell>
        </row>
        <row r="32">
          <cell r="B32">
            <v>0</v>
          </cell>
        </row>
        <row r="33">
          <cell r="B33">
            <v>0</v>
          </cell>
        </row>
        <row r="34">
          <cell r="B34" t="str">
            <v>MA027IU</v>
          </cell>
        </row>
        <row r="35">
          <cell r="B35" t="str">
            <v>IS019IU</v>
          </cell>
        </row>
        <row r="36">
          <cell r="B36" t="str">
            <v>IS086IU</v>
          </cell>
        </row>
        <row r="37">
          <cell r="B37" t="str">
            <v>IS004IU</v>
          </cell>
        </row>
        <row r="38">
          <cell r="B38" t="str">
            <v>MA023IU</v>
          </cell>
        </row>
        <row r="39">
          <cell r="B39" t="str">
            <v>PE017IU</v>
          </cell>
        </row>
        <row r="40">
          <cell r="B40" t="str">
            <v>IS090IU</v>
          </cell>
        </row>
        <row r="41">
          <cell r="B41">
            <v>0</v>
          </cell>
        </row>
        <row r="42">
          <cell r="B42">
            <v>0</v>
          </cell>
        </row>
        <row r="43">
          <cell r="B43" t="str">
            <v>IS020IU</v>
          </cell>
        </row>
        <row r="44">
          <cell r="B44" t="str">
            <v>IS081IU</v>
          </cell>
        </row>
        <row r="45">
          <cell r="B45" t="str">
            <v>IS017IU</v>
          </cell>
        </row>
        <row r="46">
          <cell r="B46" t="str">
            <v>IS085IU</v>
          </cell>
        </row>
        <row r="47">
          <cell r="B47" t="str">
            <v>IS034IU</v>
          </cell>
        </row>
        <row r="48">
          <cell r="B48" t="str">
            <v>PE018IU</v>
          </cell>
        </row>
        <row r="49">
          <cell r="B49" t="str">
            <v>PE019IU</v>
          </cell>
        </row>
        <row r="50">
          <cell r="B50">
            <v>0</v>
          </cell>
        </row>
        <row r="51">
          <cell r="B51">
            <v>0</v>
          </cell>
        </row>
        <row r="52">
          <cell r="B52" t="str">
            <v>IS052IU</v>
          </cell>
        </row>
        <row r="53">
          <cell r="B53">
            <v>0</v>
          </cell>
        </row>
        <row r="54">
          <cell r="B54">
            <v>0</v>
          </cell>
        </row>
        <row r="55">
          <cell r="B55">
            <v>0</v>
          </cell>
        </row>
        <row r="56">
          <cell r="B56" t="str">
            <v>IS040IU</v>
          </cell>
        </row>
        <row r="57">
          <cell r="B57" t="str">
            <v>PE014IU</v>
          </cell>
        </row>
        <row r="58">
          <cell r="B58" t="str">
            <v>IS025IU</v>
          </cell>
        </row>
        <row r="59">
          <cell r="B59" t="str">
            <v>IS026IU</v>
          </cell>
        </row>
        <row r="60">
          <cell r="B60" t="str">
            <v>IS024IU</v>
          </cell>
        </row>
        <row r="61">
          <cell r="B61" t="str">
            <v>IS089IU</v>
          </cell>
        </row>
        <row r="62">
          <cell r="B62" t="str">
            <v>IS___IU</v>
          </cell>
        </row>
        <row r="63">
          <cell r="B63" t="str">
            <v>IS031IU</v>
          </cell>
        </row>
        <row r="64">
          <cell r="B64" t="str">
            <v>IS087IU</v>
          </cell>
        </row>
        <row r="65">
          <cell r="B65" t="str">
            <v>IS058IU</v>
          </cell>
        </row>
        <row r="66">
          <cell r="B66">
            <v>0</v>
          </cell>
        </row>
        <row r="67">
          <cell r="B67">
            <v>0</v>
          </cell>
        </row>
        <row r="68">
          <cell r="B68" t="str">
            <v>IS079IU</v>
          </cell>
        </row>
        <row r="69">
          <cell r="B69" t="str">
            <v>IS028IU</v>
          </cell>
        </row>
        <row r="70">
          <cell r="B70" t="str">
            <v>IS027IU</v>
          </cell>
        </row>
        <row r="71">
          <cell r="B71" t="str">
            <v>IS041IU</v>
          </cell>
        </row>
        <row r="72">
          <cell r="B72" t="str">
            <v>IS078IU</v>
          </cell>
        </row>
        <row r="73">
          <cell r="B73" t="str">
            <v>PE020IU</v>
          </cell>
        </row>
        <row r="74">
          <cell r="B74">
            <v>0</v>
          </cell>
        </row>
        <row r="75">
          <cell r="B75">
            <v>0</v>
          </cell>
        </row>
        <row r="76">
          <cell r="B76" t="str">
            <v>IS053IU</v>
          </cell>
        </row>
        <row r="77">
          <cell r="B77">
            <v>0</v>
          </cell>
        </row>
        <row r="78">
          <cell r="B78">
            <v>0</v>
          </cell>
        </row>
        <row r="79">
          <cell r="B79" t="str">
            <v xml:space="preserve"> IS083IU</v>
          </cell>
        </row>
        <row r="80">
          <cell r="B80" t="str">
            <v>IS033IU</v>
          </cell>
        </row>
        <row r="81">
          <cell r="B81" t="str">
            <v>IS032IU</v>
          </cell>
        </row>
        <row r="82">
          <cell r="B82" t="str">
            <v>IS___IU</v>
          </cell>
        </row>
        <row r="83">
          <cell r="B83" t="str">
            <v>IS080IU</v>
          </cell>
        </row>
        <row r="84">
          <cell r="B84" t="str">
            <v>IS035IU</v>
          </cell>
        </row>
        <row r="85">
          <cell r="B85" t="str">
            <v>IS043IU</v>
          </cell>
        </row>
        <row r="86">
          <cell r="B86" t="str">
            <v>IS045IU</v>
          </cell>
        </row>
        <row r="87">
          <cell r="B87" t="str">
            <v>IS023IU</v>
          </cell>
        </row>
        <row r="88">
          <cell r="B88" t="str">
            <v>IS082IU</v>
          </cell>
        </row>
        <row r="89">
          <cell r="B89" t="str">
            <v>IS067IU</v>
          </cell>
        </row>
        <row r="90">
          <cell r="B90" t="str">
            <v>IS062IU</v>
          </cell>
        </row>
        <row r="91">
          <cell r="B91" t="str">
            <v>_____IU</v>
          </cell>
        </row>
        <row r="92">
          <cell r="B92">
            <v>0</v>
          </cell>
        </row>
        <row r="93">
          <cell r="B93">
            <v>0</v>
          </cell>
        </row>
        <row r="94">
          <cell r="B94" t="str">
            <v>IS048IU</v>
          </cell>
        </row>
        <row r="95">
          <cell r="B95">
            <v>0</v>
          </cell>
        </row>
        <row r="97">
          <cell r="B97">
            <v>0</v>
          </cell>
        </row>
        <row r="98">
          <cell r="B98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1"/>
      <sheetName val="IE2"/>
      <sheetName val="IE1"/>
      <sheetName val="Danh sách các môn học Elective"/>
    </sheetNames>
    <sheetDataSet>
      <sheetData sheetId="0">
        <row r="1">
          <cell r="B1" t="str">
            <v xml:space="preserve">       ĐẠI HỌC QUỐC GIA               CỘNG HÒA XÃ HỘI CHỦ NGHĨA VIỆT NAM</v>
          </cell>
        </row>
        <row r="2">
          <cell r="B2" t="str">
            <v xml:space="preserve">  THÀNH PHỐ HỒ CHÍ MINH                             Độc lập - Tự do - Hạnh phúc</v>
          </cell>
        </row>
        <row r="3">
          <cell r="B3" t="str">
            <v>TRƯỜNG ĐẠI HỌC QUỐC TẾ</v>
          </cell>
        </row>
        <row r="4">
          <cell r="B4">
            <v>0</v>
          </cell>
        </row>
        <row r="5">
          <cell r="B5">
            <v>0</v>
          </cell>
        </row>
        <row r="6">
          <cell r="B6">
            <v>0</v>
          </cell>
        </row>
        <row r="7">
          <cell r="B7">
            <v>0</v>
          </cell>
        </row>
        <row r="8">
          <cell r="B8" t="str">
            <v>Courses code</v>
          </cell>
        </row>
        <row r="9">
          <cell r="B9">
            <v>0</v>
          </cell>
        </row>
        <row r="10">
          <cell r="B10" t="str">
            <v>EN007IU</v>
          </cell>
        </row>
        <row r="11">
          <cell r="B11" t="str">
            <v>EN008IU</v>
          </cell>
        </row>
        <row r="12">
          <cell r="B12" t="str">
            <v>MA001IU</v>
          </cell>
        </row>
        <row r="13">
          <cell r="B13" t="str">
            <v>PH013IU</v>
          </cell>
        </row>
        <row r="14">
          <cell r="B14" t="str">
            <v>PH014IU</v>
          </cell>
        </row>
        <row r="15">
          <cell r="B15" t="str">
            <v>PT001IU</v>
          </cell>
        </row>
        <row r="16">
          <cell r="B16" t="str">
            <v>CH012IU</v>
          </cell>
        </row>
        <row r="17">
          <cell r="B17" t="str">
            <v>CH011IU</v>
          </cell>
        </row>
        <row r="18">
          <cell r="B18">
            <v>0</v>
          </cell>
        </row>
        <row r="19">
          <cell r="B19">
            <v>0</v>
          </cell>
        </row>
        <row r="20">
          <cell r="B20" t="str">
            <v>EN011IU</v>
          </cell>
        </row>
        <row r="21">
          <cell r="B21" t="str">
            <v>EN012IU</v>
          </cell>
        </row>
        <row r="22">
          <cell r="B22" t="str">
            <v>MA003IU</v>
          </cell>
        </row>
        <row r="23">
          <cell r="B23" t="str">
            <v>PE008IU</v>
          </cell>
        </row>
        <row r="24">
          <cell r="B24" t="str">
            <v>PT002IU</v>
          </cell>
        </row>
        <row r="25">
          <cell r="B25" t="str">
            <v>IS001IU</v>
          </cell>
        </row>
        <row r="26">
          <cell r="B26" t="str">
            <v>IS054IU</v>
          </cell>
        </row>
        <row r="27">
          <cell r="B27" t="str">
            <v>PH015IU</v>
          </cell>
        </row>
        <row r="28">
          <cell r="B28">
            <v>0</v>
          </cell>
        </row>
        <row r="29">
          <cell r="B29">
            <v>0</v>
          </cell>
        </row>
        <row r="30">
          <cell r="B30" t="str">
            <v>PE015IU</v>
          </cell>
        </row>
        <row r="31">
          <cell r="B31" t="str">
            <v>PE016IU</v>
          </cell>
        </row>
        <row r="32">
          <cell r="B32">
            <v>0</v>
          </cell>
        </row>
        <row r="33">
          <cell r="B33">
            <v>0</v>
          </cell>
        </row>
        <row r="34">
          <cell r="B34" t="str">
            <v>MA027IU</v>
          </cell>
        </row>
        <row r="35">
          <cell r="B35" t="str">
            <v>IS019IU</v>
          </cell>
        </row>
        <row r="36">
          <cell r="B36" t="str">
            <v>IS086IU</v>
          </cell>
        </row>
        <row r="37">
          <cell r="B37" t="str">
            <v>IS004IU</v>
          </cell>
        </row>
        <row r="38">
          <cell r="B38" t="str">
            <v>MA023IU</v>
          </cell>
        </row>
        <row r="39">
          <cell r="B39" t="str">
            <v>PE017IU</v>
          </cell>
        </row>
        <row r="40">
          <cell r="B40" t="str">
            <v>IS090IU</v>
          </cell>
        </row>
        <row r="41">
          <cell r="B41">
            <v>0</v>
          </cell>
        </row>
        <row r="42">
          <cell r="B42">
            <v>0</v>
          </cell>
        </row>
        <row r="43">
          <cell r="B43" t="str">
            <v>IS020IU</v>
          </cell>
        </row>
        <row r="44">
          <cell r="B44" t="str">
            <v>IS081IU</v>
          </cell>
        </row>
        <row r="45">
          <cell r="B45" t="str">
            <v>IS017IU</v>
          </cell>
        </row>
        <row r="46">
          <cell r="B46" t="str">
            <v>IS085IU</v>
          </cell>
        </row>
        <row r="47">
          <cell r="B47" t="str">
            <v>IS034IU</v>
          </cell>
        </row>
        <row r="48">
          <cell r="B48" t="str">
            <v>PE018IU</v>
          </cell>
        </row>
        <row r="49">
          <cell r="B49" t="str">
            <v>PE019IU</v>
          </cell>
        </row>
        <row r="50">
          <cell r="B50">
            <v>0</v>
          </cell>
        </row>
        <row r="51">
          <cell r="B51">
            <v>0</v>
          </cell>
        </row>
        <row r="52">
          <cell r="B52" t="str">
            <v>IS052IU</v>
          </cell>
        </row>
        <row r="53">
          <cell r="B53">
            <v>0</v>
          </cell>
        </row>
        <row r="54">
          <cell r="B54">
            <v>0</v>
          </cell>
        </row>
        <row r="55">
          <cell r="B55">
            <v>0</v>
          </cell>
        </row>
        <row r="56">
          <cell r="B56" t="str">
            <v>IS040IU</v>
          </cell>
        </row>
        <row r="57">
          <cell r="B57" t="str">
            <v>PE014IU</v>
          </cell>
        </row>
        <row r="58">
          <cell r="B58" t="str">
            <v>IS025IU</v>
          </cell>
        </row>
        <row r="59">
          <cell r="B59" t="str">
            <v>IS026IU</v>
          </cell>
        </row>
        <row r="60">
          <cell r="B60" t="str">
            <v>IS024IU</v>
          </cell>
        </row>
        <row r="61">
          <cell r="B61" t="str">
            <v>IS089IU</v>
          </cell>
        </row>
        <row r="62">
          <cell r="B62" t="str">
            <v>IS___IU</v>
          </cell>
        </row>
        <row r="63">
          <cell r="B63" t="str">
            <v>IS031IU</v>
          </cell>
        </row>
        <row r="64">
          <cell r="B64" t="str">
            <v>IS087IU</v>
          </cell>
        </row>
        <row r="65">
          <cell r="B65" t="str">
            <v>IS058IU</v>
          </cell>
        </row>
        <row r="66">
          <cell r="B66">
            <v>0</v>
          </cell>
        </row>
        <row r="67">
          <cell r="B67">
            <v>0</v>
          </cell>
        </row>
        <row r="68">
          <cell r="B68" t="str">
            <v>IS079IU</v>
          </cell>
        </row>
        <row r="69">
          <cell r="B69" t="str">
            <v>IS028IU</v>
          </cell>
        </row>
        <row r="70">
          <cell r="B70" t="str">
            <v>IS027IU</v>
          </cell>
        </row>
        <row r="71">
          <cell r="B71" t="str">
            <v>IS041IU</v>
          </cell>
        </row>
        <row r="72">
          <cell r="B72" t="str">
            <v>IS078IU</v>
          </cell>
        </row>
        <row r="73">
          <cell r="B73" t="str">
            <v>PE020IU</v>
          </cell>
        </row>
        <row r="74">
          <cell r="B74">
            <v>0</v>
          </cell>
        </row>
        <row r="75">
          <cell r="B75">
            <v>0</v>
          </cell>
        </row>
        <row r="76">
          <cell r="B76" t="str">
            <v>IS053IU</v>
          </cell>
        </row>
        <row r="77">
          <cell r="B77">
            <v>0</v>
          </cell>
        </row>
        <row r="78">
          <cell r="B78">
            <v>0</v>
          </cell>
        </row>
        <row r="79">
          <cell r="B79" t="str">
            <v xml:space="preserve"> IS083IU</v>
          </cell>
        </row>
        <row r="80">
          <cell r="B80" t="str">
            <v>IS033IU</v>
          </cell>
        </row>
        <row r="81">
          <cell r="B81" t="str">
            <v>IS032IU</v>
          </cell>
        </row>
        <row r="82">
          <cell r="B82" t="str">
            <v>IS___IU</v>
          </cell>
        </row>
        <row r="83">
          <cell r="B83" t="str">
            <v>IS080IU</v>
          </cell>
        </row>
        <row r="84">
          <cell r="B84" t="str">
            <v>IS035IU</v>
          </cell>
        </row>
        <row r="85">
          <cell r="B85" t="str">
            <v>IS043IU</v>
          </cell>
        </row>
        <row r="86">
          <cell r="B86" t="str">
            <v>IS045IU</v>
          </cell>
        </row>
        <row r="87">
          <cell r="B87" t="str">
            <v>IS023IU</v>
          </cell>
        </row>
        <row r="88">
          <cell r="B88" t="str">
            <v>IS082IU</v>
          </cell>
        </row>
        <row r="89">
          <cell r="B89" t="str">
            <v>IS067IU</v>
          </cell>
        </row>
        <row r="90">
          <cell r="B90" t="str">
            <v>IS062IU</v>
          </cell>
        </row>
        <row r="91">
          <cell r="B91" t="str">
            <v>_____IU</v>
          </cell>
        </row>
        <row r="92">
          <cell r="B92">
            <v>0</v>
          </cell>
        </row>
        <row r="93">
          <cell r="B93">
            <v>0</v>
          </cell>
        </row>
        <row r="94">
          <cell r="B94" t="str">
            <v>IS048IU</v>
          </cell>
        </row>
        <row r="95">
          <cell r="B95">
            <v>0</v>
          </cell>
        </row>
        <row r="97">
          <cell r="B97">
            <v>0</v>
          </cell>
        </row>
        <row r="98">
          <cell r="B98">
            <v>0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26"/>
  <sheetViews>
    <sheetView tabSelected="1" zoomScale="62" zoomScaleNormal="62" workbookViewId="0">
      <selection activeCell="M26" sqref="M26"/>
    </sheetView>
  </sheetViews>
  <sheetFormatPr defaultColWidth="8.85546875" defaultRowHeight="20.100000000000001" customHeight="1" x14ac:dyDescent="0.25"/>
  <cols>
    <col min="1" max="1" width="6.7109375" style="4" customWidth="1"/>
    <col min="2" max="2" width="13.28515625" style="4" customWidth="1"/>
    <col min="3" max="3" width="55.7109375" style="93" customWidth="1"/>
    <col min="4" max="4" width="26" style="4" customWidth="1"/>
    <col min="5" max="11" width="8.85546875" style="4"/>
    <col min="12" max="12" width="11.85546875" style="4" bestFit="1" customWidth="1"/>
    <col min="13" max="16384" width="8.85546875" style="4"/>
  </cols>
  <sheetData>
    <row r="1" spans="1:4" s="8" customFormat="1" ht="16.5" x14ac:dyDescent="0.25">
      <c r="B1" s="42" t="s">
        <v>147</v>
      </c>
      <c r="C1" s="1"/>
    </row>
    <row r="2" spans="1:4" s="8" customFormat="1" ht="15.75" x14ac:dyDescent="0.25">
      <c r="B2" s="41" t="s">
        <v>146</v>
      </c>
      <c r="C2" s="40"/>
    </row>
    <row r="3" spans="1:4" s="8" customFormat="1" ht="21" customHeight="1" x14ac:dyDescent="0.25">
      <c r="B3" s="38" t="s">
        <v>145</v>
      </c>
      <c r="C3" s="37"/>
    </row>
    <row r="4" spans="1:4" s="8" customFormat="1" ht="15.75" x14ac:dyDescent="0.25">
      <c r="A4" s="38"/>
      <c r="B4" s="37"/>
      <c r="C4" s="36"/>
    </row>
    <row r="5" spans="1:4" s="8" customFormat="1" ht="35.25" customHeight="1" x14ac:dyDescent="0.25">
      <c r="A5" s="209" t="s">
        <v>161</v>
      </c>
      <c r="B5" s="209"/>
      <c r="C5" s="209"/>
      <c r="D5" s="209"/>
    </row>
    <row r="6" spans="1:4" s="8" customFormat="1" ht="47.25" customHeight="1" x14ac:dyDescent="0.25">
      <c r="A6" s="210" t="s">
        <v>164</v>
      </c>
      <c r="B6" s="211"/>
      <c r="C6" s="211"/>
      <c r="D6" s="211"/>
    </row>
    <row r="7" spans="1:4" ht="20.100000000000001" customHeight="1" x14ac:dyDescent="0.25">
      <c r="A7" s="213" t="s">
        <v>166</v>
      </c>
      <c r="B7" s="214"/>
      <c r="C7" s="214"/>
      <c r="D7" s="214"/>
    </row>
    <row r="8" spans="1:4" ht="20.100000000000001" customHeight="1" x14ac:dyDescent="0.25">
      <c r="A8" s="215"/>
      <c r="B8" s="215"/>
      <c r="C8" s="215"/>
      <c r="D8" s="215"/>
    </row>
    <row r="9" spans="1:4" s="44" customFormat="1" ht="31.5" x14ac:dyDescent="0.25">
      <c r="A9" s="9" t="s">
        <v>142</v>
      </c>
      <c r="B9" s="34" t="s">
        <v>141</v>
      </c>
      <c r="C9" s="34" t="s">
        <v>140</v>
      </c>
      <c r="D9" s="34" t="s">
        <v>139</v>
      </c>
    </row>
    <row r="10" spans="1:4" s="8" customFormat="1" ht="15.75" x14ac:dyDescent="0.25">
      <c r="A10" s="10" t="s">
        <v>138</v>
      </c>
      <c r="B10" s="10"/>
      <c r="C10" s="10"/>
      <c r="D10" s="10"/>
    </row>
    <row r="11" spans="1:4" ht="20.100000000000001" customHeight="1" x14ac:dyDescent="0.25">
      <c r="A11" s="94">
        <v>1</v>
      </c>
      <c r="B11" s="71" t="s">
        <v>149</v>
      </c>
      <c r="C11" s="28" t="s">
        <v>150</v>
      </c>
      <c r="D11" s="71">
        <v>2</v>
      </c>
    </row>
    <row r="12" spans="1:4" ht="20.100000000000001" customHeight="1" x14ac:dyDescent="0.25">
      <c r="A12" s="94">
        <v>2</v>
      </c>
      <c r="B12" s="71" t="s">
        <v>151</v>
      </c>
      <c r="C12" s="28" t="s">
        <v>152</v>
      </c>
      <c r="D12" s="71">
        <v>2</v>
      </c>
    </row>
    <row r="13" spans="1:4" ht="20.100000000000001" customHeight="1" x14ac:dyDescent="0.25">
      <c r="A13" s="94">
        <v>3</v>
      </c>
      <c r="B13" s="71" t="s">
        <v>105</v>
      </c>
      <c r="C13" s="28" t="s">
        <v>104</v>
      </c>
      <c r="D13" s="71">
        <v>4</v>
      </c>
    </row>
    <row r="14" spans="1:4" ht="20.100000000000001" customHeight="1" x14ac:dyDescent="0.25">
      <c r="A14" s="94">
        <v>4</v>
      </c>
      <c r="B14" s="71" t="s">
        <v>113</v>
      </c>
      <c r="C14" s="28" t="s">
        <v>112</v>
      </c>
      <c r="D14" s="71">
        <v>2</v>
      </c>
    </row>
    <row r="15" spans="1:4" ht="20.100000000000001" customHeight="1" x14ac:dyDescent="0.25">
      <c r="A15" s="94">
        <v>5</v>
      </c>
      <c r="B15" s="71" t="s">
        <v>111</v>
      </c>
      <c r="C15" s="28" t="s">
        <v>110</v>
      </c>
      <c r="D15" s="71">
        <v>2</v>
      </c>
    </row>
    <row r="16" spans="1:4" ht="20.100000000000001" customHeight="1" x14ac:dyDescent="0.25">
      <c r="A16" s="94">
        <v>6</v>
      </c>
      <c r="B16" s="71" t="s">
        <v>128</v>
      </c>
      <c r="C16" s="28" t="s">
        <v>127</v>
      </c>
      <c r="D16" s="71">
        <v>3</v>
      </c>
    </row>
    <row r="17" spans="1:4" ht="20.100000000000001" customHeight="1" x14ac:dyDescent="0.25">
      <c r="A17" s="94">
        <v>7</v>
      </c>
      <c r="B17" s="71" t="s">
        <v>102</v>
      </c>
      <c r="C17" s="28" t="s">
        <v>101</v>
      </c>
      <c r="D17" s="71">
        <v>1</v>
      </c>
    </row>
    <row r="18" spans="1:4" ht="19.5" customHeight="1" x14ac:dyDescent="0.25">
      <c r="A18" s="94">
        <v>8</v>
      </c>
      <c r="B18" s="71" t="s">
        <v>100</v>
      </c>
      <c r="C18" s="28" t="s">
        <v>99</v>
      </c>
      <c r="D18" s="71">
        <v>3</v>
      </c>
    </row>
    <row r="19" spans="1:4" ht="20.100000000000001" customHeight="1" x14ac:dyDescent="0.25">
      <c r="A19" s="29"/>
      <c r="B19" s="29"/>
      <c r="C19" s="3" t="s">
        <v>0</v>
      </c>
      <c r="D19" s="95">
        <f>SUM(D11:D18)</f>
        <v>19</v>
      </c>
    </row>
    <row r="20" spans="1:4" ht="20.100000000000001" customHeight="1" x14ac:dyDescent="0.25">
      <c r="A20" s="96" t="s">
        <v>133</v>
      </c>
      <c r="B20" s="96"/>
      <c r="C20" s="96"/>
      <c r="D20" s="96"/>
    </row>
    <row r="21" spans="1:4" ht="20.100000000000001" customHeight="1" x14ac:dyDescent="0.25">
      <c r="A21" s="94">
        <v>9</v>
      </c>
      <c r="B21" s="71" t="s">
        <v>153</v>
      </c>
      <c r="C21" s="28" t="s">
        <v>154</v>
      </c>
      <c r="D21" s="71">
        <v>2</v>
      </c>
    </row>
    <row r="22" spans="1:4" ht="20.100000000000001" customHeight="1" x14ac:dyDescent="0.25">
      <c r="A22" s="94">
        <v>10</v>
      </c>
      <c r="B22" s="71" t="s">
        <v>155</v>
      </c>
      <c r="C22" s="28" t="s">
        <v>156</v>
      </c>
      <c r="D22" s="71">
        <v>2</v>
      </c>
    </row>
    <row r="23" spans="1:4" ht="20.100000000000001" customHeight="1" x14ac:dyDescent="0.25">
      <c r="A23" s="94">
        <v>11</v>
      </c>
      <c r="B23" s="71" t="s">
        <v>96</v>
      </c>
      <c r="C23" s="28" t="s">
        <v>95</v>
      </c>
      <c r="D23" s="71">
        <v>4</v>
      </c>
    </row>
    <row r="24" spans="1:4" ht="20.100000000000001" customHeight="1" x14ac:dyDescent="0.25">
      <c r="A24" s="94">
        <v>12</v>
      </c>
      <c r="B24" s="71" t="s">
        <v>109</v>
      </c>
      <c r="C24" s="28" t="s">
        <v>108</v>
      </c>
      <c r="D24" s="71">
        <v>3</v>
      </c>
    </row>
    <row r="25" spans="1:4" ht="20.100000000000001" customHeight="1" x14ac:dyDescent="0.25">
      <c r="A25" s="94">
        <v>13</v>
      </c>
      <c r="B25" s="71" t="s">
        <v>124</v>
      </c>
      <c r="C25" s="28" t="s">
        <v>123</v>
      </c>
      <c r="D25" s="71">
        <v>3</v>
      </c>
    </row>
    <row r="26" spans="1:4" ht="20.100000000000001" customHeight="1" x14ac:dyDescent="0.25">
      <c r="A26" s="94">
        <v>14</v>
      </c>
      <c r="B26" s="71" t="s">
        <v>120</v>
      </c>
      <c r="C26" s="28" t="s">
        <v>119</v>
      </c>
      <c r="D26" s="71">
        <v>1</v>
      </c>
    </row>
    <row r="27" spans="1:4" ht="20.100000000000001" customHeight="1" x14ac:dyDescent="0.25">
      <c r="A27" s="94">
        <v>15</v>
      </c>
      <c r="B27" s="71" t="s">
        <v>94</v>
      </c>
      <c r="C27" s="28" t="s">
        <v>93</v>
      </c>
      <c r="D27" s="71">
        <v>3</v>
      </c>
    </row>
    <row r="28" spans="1:4" ht="20.100000000000001" customHeight="1" x14ac:dyDescent="0.25">
      <c r="A28" s="94">
        <v>16</v>
      </c>
      <c r="B28" s="71" t="s">
        <v>90</v>
      </c>
      <c r="C28" s="28" t="s">
        <v>89</v>
      </c>
      <c r="D28" s="71">
        <v>3</v>
      </c>
    </row>
    <row r="29" spans="1:4" ht="19.5" customHeight="1" x14ac:dyDescent="0.25">
      <c r="A29" s="29"/>
      <c r="B29" s="29"/>
      <c r="C29" s="3" t="s">
        <v>0</v>
      </c>
      <c r="D29" s="95">
        <f>SUM(D21:D28)</f>
        <v>21</v>
      </c>
    </row>
    <row r="30" spans="1:4" ht="20.100000000000001" customHeight="1" x14ac:dyDescent="0.25">
      <c r="A30" s="96" t="s">
        <v>47</v>
      </c>
      <c r="B30" s="96"/>
      <c r="C30" s="96"/>
      <c r="D30" s="96"/>
    </row>
    <row r="31" spans="1:4" ht="20.100000000000001" customHeight="1" x14ac:dyDescent="0.25">
      <c r="A31" s="94">
        <v>17</v>
      </c>
      <c r="B31" s="71" t="s">
        <v>126</v>
      </c>
      <c r="C31" s="28" t="s">
        <v>125</v>
      </c>
      <c r="D31" s="71">
        <v>3</v>
      </c>
    </row>
    <row r="32" spans="1:4" ht="33" customHeight="1" x14ac:dyDescent="0.25">
      <c r="A32" s="94">
        <v>18</v>
      </c>
      <c r="B32" s="71" t="s">
        <v>122</v>
      </c>
      <c r="C32" s="28" t="s">
        <v>121</v>
      </c>
      <c r="D32" s="71">
        <v>2</v>
      </c>
    </row>
    <row r="33" spans="1:4" ht="20.100000000000001" customHeight="1" x14ac:dyDescent="0.25">
      <c r="A33" s="29"/>
      <c r="B33" s="29"/>
      <c r="C33" s="3" t="s">
        <v>0</v>
      </c>
      <c r="D33" s="95">
        <v>5</v>
      </c>
    </row>
    <row r="34" spans="1:4" ht="20.100000000000001" customHeight="1" x14ac:dyDescent="0.25">
      <c r="A34" s="96" t="s">
        <v>118</v>
      </c>
      <c r="B34" s="96"/>
      <c r="C34" s="96"/>
      <c r="D34" s="96"/>
    </row>
    <row r="35" spans="1:4" ht="20.100000000000001" customHeight="1" x14ac:dyDescent="0.25">
      <c r="A35" s="94">
        <v>19</v>
      </c>
      <c r="B35" s="97" t="s">
        <v>117</v>
      </c>
      <c r="C35" s="98" t="s">
        <v>116</v>
      </c>
      <c r="D35" s="97">
        <v>2</v>
      </c>
    </row>
    <row r="36" spans="1:4" ht="20.100000000000001" customHeight="1" x14ac:dyDescent="0.25">
      <c r="A36" s="94">
        <v>20</v>
      </c>
      <c r="B36" s="99" t="s">
        <v>82</v>
      </c>
      <c r="C36" s="28" t="s">
        <v>81</v>
      </c>
      <c r="D36" s="99">
        <v>3</v>
      </c>
    </row>
    <row r="37" spans="1:4" ht="15.75" x14ac:dyDescent="0.25">
      <c r="A37" s="94">
        <v>21</v>
      </c>
      <c r="B37" s="71" t="s">
        <v>92</v>
      </c>
      <c r="C37" s="28" t="s">
        <v>91</v>
      </c>
      <c r="D37" s="95">
        <v>3</v>
      </c>
    </row>
    <row r="38" spans="1:4" ht="20.100000000000001" customHeight="1" x14ac:dyDescent="0.25">
      <c r="A38" s="94">
        <v>22</v>
      </c>
      <c r="B38" s="71" t="s">
        <v>115</v>
      </c>
      <c r="C38" s="28" t="s">
        <v>114</v>
      </c>
      <c r="D38" s="99">
        <v>4</v>
      </c>
    </row>
    <row r="39" spans="1:4" ht="20.100000000000001" customHeight="1" x14ac:dyDescent="0.25">
      <c r="A39" s="94">
        <v>23</v>
      </c>
      <c r="B39" s="71" t="s">
        <v>74</v>
      </c>
      <c r="C39" s="28" t="s">
        <v>73</v>
      </c>
      <c r="D39" s="99">
        <v>4</v>
      </c>
    </row>
    <row r="40" spans="1:4" ht="20.100000000000001" customHeight="1" x14ac:dyDescent="0.25">
      <c r="A40" s="94">
        <v>24</v>
      </c>
      <c r="B40" s="71" t="s">
        <v>107</v>
      </c>
      <c r="C40" s="47" t="s">
        <v>106</v>
      </c>
      <c r="D40" s="95">
        <v>2</v>
      </c>
    </row>
    <row r="41" spans="1:4" ht="20.100000000000001" customHeight="1" x14ac:dyDescent="0.25">
      <c r="A41" s="94">
        <v>25</v>
      </c>
      <c r="B41" s="26" t="s">
        <v>72</v>
      </c>
      <c r="C41" s="52" t="s">
        <v>71</v>
      </c>
      <c r="D41" s="26">
        <v>2</v>
      </c>
    </row>
    <row r="42" spans="1:4" ht="19.5" customHeight="1" x14ac:dyDescent="0.25">
      <c r="A42" s="29"/>
      <c r="B42" s="29"/>
      <c r="C42" s="3" t="s">
        <v>0</v>
      </c>
      <c r="D42" s="95">
        <f>SUM(D35:D41)</f>
        <v>20</v>
      </c>
    </row>
    <row r="43" spans="1:4" ht="20.100000000000001" customHeight="1" x14ac:dyDescent="0.25">
      <c r="A43" s="96" t="s">
        <v>103</v>
      </c>
      <c r="B43" s="96"/>
      <c r="C43" s="96"/>
      <c r="D43" s="96"/>
    </row>
    <row r="44" spans="1:4" ht="20.100000000000001" customHeight="1" x14ac:dyDescent="0.25">
      <c r="A44" s="94">
        <v>26</v>
      </c>
      <c r="B44" s="71" t="s">
        <v>61</v>
      </c>
      <c r="C44" s="28" t="s">
        <v>60</v>
      </c>
      <c r="D44" s="99">
        <v>3</v>
      </c>
    </row>
    <row r="45" spans="1:4" ht="20.100000000000001" customHeight="1" x14ac:dyDescent="0.25">
      <c r="A45" s="94">
        <v>27</v>
      </c>
      <c r="B45" s="71" t="s">
        <v>98</v>
      </c>
      <c r="C45" s="28" t="s">
        <v>97</v>
      </c>
      <c r="D45" s="99">
        <v>4</v>
      </c>
    </row>
    <row r="46" spans="1:4" ht="20.100000000000001" customHeight="1" x14ac:dyDescent="0.25">
      <c r="A46" s="94">
        <v>28</v>
      </c>
      <c r="B46" s="71" t="s">
        <v>59</v>
      </c>
      <c r="C46" s="28" t="s">
        <v>58</v>
      </c>
      <c r="D46" s="99">
        <v>4</v>
      </c>
    </row>
    <row r="47" spans="1:4" ht="20.100000000000001" customHeight="1" x14ac:dyDescent="0.25">
      <c r="A47" s="94">
        <v>29</v>
      </c>
      <c r="B47" s="71" t="s">
        <v>55</v>
      </c>
      <c r="C47" s="28" t="s">
        <v>54</v>
      </c>
      <c r="D47" s="100">
        <v>3</v>
      </c>
    </row>
    <row r="48" spans="1:4" ht="20.100000000000001" customHeight="1" x14ac:dyDescent="0.25">
      <c r="A48" s="94">
        <v>30</v>
      </c>
      <c r="B48" s="71" t="s">
        <v>57</v>
      </c>
      <c r="C48" s="28" t="s">
        <v>56</v>
      </c>
      <c r="D48" s="99">
        <v>3</v>
      </c>
    </row>
    <row r="49" spans="1:4" ht="20.100000000000001" customHeight="1" x14ac:dyDescent="0.25">
      <c r="A49" s="94">
        <v>31</v>
      </c>
      <c r="B49" s="71" t="s">
        <v>78</v>
      </c>
      <c r="C49" s="47" t="s">
        <v>77</v>
      </c>
      <c r="D49" s="95">
        <v>2</v>
      </c>
    </row>
    <row r="50" spans="1:4" ht="20.100000000000001" customHeight="1" x14ac:dyDescent="0.25">
      <c r="A50" s="94">
        <v>32</v>
      </c>
      <c r="B50" s="71" t="s">
        <v>76</v>
      </c>
      <c r="C50" s="47" t="s">
        <v>75</v>
      </c>
      <c r="D50" s="95">
        <v>2</v>
      </c>
    </row>
    <row r="51" spans="1:4" ht="20.100000000000001" customHeight="1" x14ac:dyDescent="0.25">
      <c r="A51" s="29"/>
      <c r="B51" s="29"/>
      <c r="C51" s="3" t="s">
        <v>0</v>
      </c>
      <c r="D51" s="95">
        <v>21</v>
      </c>
    </row>
    <row r="52" spans="1:4" ht="20.100000000000001" customHeight="1" x14ac:dyDescent="0.25">
      <c r="A52" s="96" t="s">
        <v>47</v>
      </c>
      <c r="B52" s="96"/>
      <c r="C52" s="96"/>
      <c r="D52" s="96"/>
    </row>
    <row r="53" spans="1:4" ht="20.100000000000001" customHeight="1" x14ac:dyDescent="0.25">
      <c r="A53" s="94">
        <v>33</v>
      </c>
      <c r="B53" s="99" t="s">
        <v>88</v>
      </c>
      <c r="C53" s="101" t="s">
        <v>87</v>
      </c>
      <c r="D53" s="71">
        <v>2</v>
      </c>
    </row>
    <row r="54" spans="1:4" ht="20.100000000000001" customHeight="1" x14ac:dyDescent="0.25">
      <c r="A54" s="94">
        <v>34</v>
      </c>
      <c r="B54" s="102"/>
      <c r="C54" s="28" t="s">
        <v>86</v>
      </c>
      <c r="D54" s="71">
        <v>0</v>
      </c>
    </row>
    <row r="55" spans="1:4" ht="20.100000000000001" customHeight="1" x14ac:dyDescent="0.25">
      <c r="A55" s="29"/>
      <c r="B55" s="29"/>
      <c r="C55" s="3" t="s">
        <v>0</v>
      </c>
      <c r="D55" s="95">
        <f>SUM(D53:D54)</f>
        <v>2</v>
      </c>
    </row>
    <row r="56" spans="1:4" s="8" customFormat="1" ht="15.75" x14ac:dyDescent="0.25">
      <c r="A56" s="103" t="s">
        <v>85</v>
      </c>
      <c r="B56" s="104"/>
      <c r="C56" s="104"/>
      <c r="D56" s="105"/>
    </row>
    <row r="57" spans="1:4" ht="20.100000000000001" customHeight="1" x14ac:dyDescent="0.25">
      <c r="A57" s="94">
        <v>35</v>
      </c>
      <c r="B57" s="71" t="s">
        <v>80</v>
      </c>
      <c r="C57" s="28" t="s">
        <v>79</v>
      </c>
      <c r="D57" s="71">
        <v>3</v>
      </c>
    </row>
    <row r="58" spans="1:4" ht="20.100000000000001" customHeight="1" x14ac:dyDescent="0.25">
      <c r="A58" s="94">
        <v>36</v>
      </c>
      <c r="B58" s="71" t="s">
        <v>84</v>
      </c>
      <c r="C58" s="28" t="s">
        <v>83</v>
      </c>
      <c r="D58" s="95">
        <v>3</v>
      </c>
    </row>
    <row r="59" spans="1:4" ht="20.100000000000001" customHeight="1" x14ac:dyDescent="0.25">
      <c r="A59" s="94">
        <v>37</v>
      </c>
      <c r="B59" s="71" t="s">
        <v>51</v>
      </c>
      <c r="C59" s="28" t="s">
        <v>50</v>
      </c>
      <c r="D59" s="95">
        <v>3</v>
      </c>
    </row>
    <row r="60" spans="1:4" ht="20.100000000000001" customHeight="1" x14ac:dyDescent="0.25">
      <c r="A60" s="94">
        <v>38</v>
      </c>
      <c r="B60" s="99" t="s">
        <v>49</v>
      </c>
      <c r="C60" s="28" t="s">
        <v>48</v>
      </c>
      <c r="D60" s="99">
        <v>3</v>
      </c>
    </row>
    <row r="61" spans="1:4" ht="15.75" x14ac:dyDescent="0.25">
      <c r="A61" s="94">
        <v>39</v>
      </c>
      <c r="B61" s="99" t="s">
        <v>39</v>
      </c>
      <c r="C61" s="28" t="s">
        <v>38</v>
      </c>
      <c r="D61" s="71">
        <v>3</v>
      </c>
    </row>
    <row r="62" spans="1:4" ht="15.75" x14ac:dyDescent="0.25">
      <c r="A62" s="94">
        <v>40</v>
      </c>
      <c r="B62" s="99" t="s">
        <v>37</v>
      </c>
      <c r="C62" s="28" t="s">
        <v>36</v>
      </c>
      <c r="D62" s="71">
        <v>3</v>
      </c>
    </row>
    <row r="63" spans="1:4" ht="78" customHeight="1" x14ac:dyDescent="0.25">
      <c r="A63" s="94"/>
      <c r="B63" s="95" t="s">
        <v>70</v>
      </c>
      <c r="C63" s="24" t="s">
        <v>69</v>
      </c>
      <c r="D63" s="95">
        <v>3</v>
      </c>
    </row>
    <row r="64" spans="1:4" ht="15.75" x14ac:dyDescent="0.25">
      <c r="A64" s="94">
        <v>41</v>
      </c>
      <c r="B64" s="71" t="s">
        <v>68</v>
      </c>
      <c r="C64" s="28" t="s">
        <v>67</v>
      </c>
      <c r="D64" s="71">
        <v>3</v>
      </c>
    </row>
    <row r="65" spans="1:4" ht="20.100000000000001" customHeight="1" x14ac:dyDescent="0.25">
      <c r="A65" s="94">
        <v>42</v>
      </c>
      <c r="B65" s="71" t="s">
        <v>66</v>
      </c>
      <c r="C65" s="28" t="s">
        <v>65</v>
      </c>
      <c r="D65" s="95">
        <v>3</v>
      </c>
    </row>
    <row r="66" spans="1:4" ht="20.100000000000001" customHeight="1" x14ac:dyDescent="0.25">
      <c r="A66" s="94">
        <v>43</v>
      </c>
      <c r="B66" s="99" t="s">
        <v>64</v>
      </c>
      <c r="C66" s="28" t="s">
        <v>63</v>
      </c>
      <c r="D66" s="71">
        <v>3</v>
      </c>
    </row>
    <row r="67" spans="1:4" ht="20.100000000000001" customHeight="1" x14ac:dyDescent="0.25">
      <c r="A67" s="29"/>
      <c r="B67" s="29"/>
      <c r="C67" s="3" t="s">
        <v>0</v>
      </c>
      <c r="D67" s="95">
        <f>SUM(D57:D63)</f>
        <v>21</v>
      </c>
    </row>
    <row r="68" spans="1:4" s="8" customFormat="1" ht="15.75" x14ac:dyDescent="0.25">
      <c r="A68" s="103" t="s">
        <v>62</v>
      </c>
      <c r="B68" s="104"/>
      <c r="C68" s="104"/>
      <c r="D68" s="105"/>
    </row>
    <row r="69" spans="1:4" ht="20.100000000000001" customHeight="1" x14ac:dyDescent="0.25">
      <c r="A69" s="94">
        <v>44</v>
      </c>
      <c r="B69" s="99" t="s">
        <v>7</v>
      </c>
      <c r="C69" s="28" t="s">
        <v>6</v>
      </c>
      <c r="D69" s="99">
        <v>2</v>
      </c>
    </row>
    <row r="70" spans="1:4" ht="15.75" x14ac:dyDescent="0.25">
      <c r="A70" s="94">
        <v>45</v>
      </c>
      <c r="B70" s="99" t="s">
        <v>13</v>
      </c>
      <c r="C70" s="28" t="s">
        <v>12</v>
      </c>
      <c r="D70" s="99">
        <v>4</v>
      </c>
    </row>
    <row r="71" spans="1:4" ht="15.75" x14ac:dyDescent="0.25">
      <c r="A71" s="94">
        <v>46</v>
      </c>
      <c r="B71" s="99" t="s">
        <v>11</v>
      </c>
      <c r="C71" s="28" t="s">
        <v>10</v>
      </c>
      <c r="D71" s="99">
        <v>3</v>
      </c>
    </row>
    <row r="72" spans="1:4" ht="15.75" x14ac:dyDescent="0.25">
      <c r="A72" s="94">
        <v>47</v>
      </c>
      <c r="B72" s="99" t="s">
        <v>53</v>
      </c>
      <c r="C72" s="28" t="s">
        <v>52</v>
      </c>
      <c r="D72" s="99">
        <v>3</v>
      </c>
    </row>
    <row r="73" spans="1:4" ht="15.75" x14ac:dyDescent="0.25">
      <c r="A73" s="94">
        <v>48</v>
      </c>
      <c r="B73" s="99" t="s">
        <v>9</v>
      </c>
      <c r="C73" s="28" t="s">
        <v>8</v>
      </c>
      <c r="D73" s="71">
        <v>3</v>
      </c>
    </row>
    <row r="74" spans="1:4" ht="33" customHeight="1" x14ac:dyDescent="0.25">
      <c r="A74" s="94">
        <v>49</v>
      </c>
      <c r="B74" s="99" t="s">
        <v>5</v>
      </c>
      <c r="C74" s="28" t="s">
        <v>148</v>
      </c>
      <c r="D74" s="71">
        <v>3</v>
      </c>
    </row>
    <row r="75" spans="1:4" ht="20.100000000000001" customHeight="1" x14ac:dyDescent="0.25">
      <c r="A75" s="29"/>
      <c r="B75" s="29"/>
      <c r="C75" s="3" t="s">
        <v>0</v>
      </c>
      <c r="D75" s="95">
        <f>SUM(D69:D74)</f>
        <v>18</v>
      </c>
    </row>
    <row r="76" spans="1:4" ht="20.100000000000001" customHeight="1" x14ac:dyDescent="0.25">
      <c r="A76" s="96" t="s">
        <v>47</v>
      </c>
      <c r="B76" s="96"/>
      <c r="C76" s="96"/>
      <c r="D76" s="96"/>
    </row>
    <row r="77" spans="1:4" ht="20.100000000000001" customHeight="1" x14ac:dyDescent="0.25">
      <c r="A77" s="94">
        <v>50</v>
      </c>
      <c r="B77" s="71" t="s">
        <v>46</v>
      </c>
      <c r="C77" s="101" t="s">
        <v>45</v>
      </c>
      <c r="D77" s="71">
        <v>3</v>
      </c>
    </row>
    <row r="78" spans="1:4" ht="20.100000000000001" customHeight="1" x14ac:dyDescent="0.25">
      <c r="A78" s="94"/>
      <c r="B78" s="28"/>
      <c r="C78" s="101" t="s">
        <v>0</v>
      </c>
      <c r="D78" s="99">
        <v>3</v>
      </c>
    </row>
    <row r="79" spans="1:4" s="8" customFormat="1" ht="15.75" x14ac:dyDescent="0.25">
      <c r="A79" s="103" t="s">
        <v>44</v>
      </c>
      <c r="B79" s="104"/>
      <c r="C79" s="104"/>
      <c r="D79" s="105"/>
    </row>
    <row r="80" spans="1:4" ht="20.100000000000001" customHeight="1" x14ac:dyDescent="0.25">
      <c r="A80" s="94">
        <v>51</v>
      </c>
      <c r="B80" s="71" t="s">
        <v>15</v>
      </c>
      <c r="C80" s="28" t="s">
        <v>14</v>
      </c>
      <c r="D80" s="95">
        <v>3</v>
      </c>
    </row>
    <row r="81" spans="1:4" ht="20.100000000000001" customHeight="1" x14ac:dyDescent="0.25">
      <c r="A81" s="94">
        <v>52</v>
      </c>
      <c r="B81" s="71" t="s">
        <v>43</v>
      </c>
      <c r="C81" s="28" t="s">
        <v>42</v>
      </c>
      <c r="D81" s="95">
        <v>3</v>
      </c>
    </row>
    <row r="82" spans="1:4" ht="20.100000000000001" customHeight="1" x14ac:dyDescent="0.25">
      <c r="A82" s="94">
        <v>53</v>
      </c>
      <c r="B82" s="71" t="s">
        <v>41</v>
      </c>
      <c r="C82" s="28" t="s">
        <v>40</v>
      </c>
      <c r="D82" s="95">
        <v>3</v>
      </c>
    </row>
    <row r="83" spans="1:4" ht="72.75" customHeight="1" x14ac:dyDescent="0.25">
      <c r="A83" s="14"/>
      <c r="B83" s="92" t="s">
        <v>70</v>
      </c>
      <c r="C83" s="13" t="s">
        <v>35</v>
      </c>
      <c r="D83" s="12">
        <v>6</v>
      </c>
    </row>
    <row r="84" spans="1:4" ht="15.75" x14ac:dyDescent="0.25">
      <c r="A84" s="94">
        <v>54</v>
      </c>
      <c r="B84" s="99" t="s">
        <v>34</v>
      </c>
      <c r="C84" s="28" t="s">
        <v>33</v>
      </c>
      <c r="D84" s="71">
        <v>3</v>
      </c>
    </row>
    <row r="85" spans="1:4" ht="15.75" x14ac:dyDescent="0.25">
      <c r="A85" s="94">
        <v>55</v>
      </c>
      <c r="B85" s="99" t="s">
        <v>32</v>
      </c>
      <c r="C85" s="28" t="s">
        <v>31</v>
      </c>
      <c r="D85" s="71">
        <v>3</v>
      </c>
    </row>
    <row r="86" spans="1:4" ht="15.75" x14ac:dyDescent="0.25">
      <c r="A86" s="94">
        <v>56</v>
      </c>
      <c r="B86" s="71" t="s">
        <v>30</v>
      </c>
      <c r="C86" s="28" t="s">
        <v>29</v>
      </c>
      <c r="D86" s="71">
        <v>3</v>
      </c>
    </row>
    <row r="87" spans="1:4" ht="15.75" x14ac:dyDescent="0.25">
      <c r="A87" s="94">
        <v>57</v>
      </c>
      <c r="B87" s="71" t="s">
        <v>28</v>
      </c>
      <c r="C87" s="28" t="s">
        <v>27</v>
      </c>
      <c r="D87" s="71">
        <v>3</v>
      </c>
    </row>
    <row r="88" spans="1:4" ht="15.75" x14ac:dyDescent="0.25">
      <c r="A88" s="94">
        <v>58</v>
      </c>
      <c r="B88" s="71" t="s">
        <v>26</v>
      </c>
      <c r="C88" s="28" t="s">
        <v>25</v>
      </c>
      <c r="D88" s="71">
        <v>3</v>
      </c>
    </row>
    <row r="89" spans="1:4" ht="15.75" x14ac:dyDescent="0.25">
      <c r="A89" s="94">
        <v>59</v>
      </c>
      <c r="B89" s="71" t="s">
        <v>24</v>
      </c>
      <c r="C89" s="28" t="s">
        <v>23</v>
      </c>
      <c r="D89" s="71">
        <v>3</v>
      </c>
    </row>
    <row r="90" spans="1:4" ht="15.75" x14ac:dyDescent="0.25">
      <c r="A90" s="94">
        <v>60</v>
      </c>
      <c r="B90" s="71" t="s">
        <v>22</v>
      </c>
      <c r="C90" s="28" t="s">
        <v>21</v>
      </c>
      <c r="D90" s="71">
        <v>3</v>
      </c>
    </row>
    <row r="91" spans="1:4" ht="15.75" x14ac:dyDescent="0.25">
      <c r="A91" s="94">
        <v>61</v>
      </c>
      <c r="B91" s="71" t="s">
        <v>20</v>
      </c>
      <c r="C91" s="28" t="s">
        <v>19</v>
      </c>
      <c r="D91" s="71">
        <v>3</v>
      </c>
    </row>
    <row r="92" spans="1:4" ht="31.5" x14ac:dyDescent="0.25">
      <c r="A92" s="14">
        <v>62</v>
      </c>
      <c r="B92" s="92" t="s">
        <v>18</v>
      </c>
      <c r="C92" s="13" t="s">
        <v>17</v>
      </c>
      <c r="D92" s="12">
        <v>3</v>
      </c>
    </row>
    <row r="93" spans="1:4" ht="19.5" customHeight="1" x14ac:dyDescent="0.25">
      <c r="A93" s="29"/>
      <c r="B93" s="29"/>
      <c r="C93" s="3" t="s">
        <v>0</v>
      </c>
      <c r="D93" s="95">
        <f>SUM(D80:D83)+D92</f>
        <v>18</v>
      </c>
    </row>
    <row r="94" spans="1:4" s="8" customFormat="1" ht="15.75" x14ac:dyDescent="0.25">
      <c r="A94" s="103" t="s">
        <v>16</v>
      </c>
      <c r="B94" s="104"/>
      <c r="C94" s="104"/>
      <c r="D94" s="105"/>
    </row>
    <row r="95" spans="1:4" ht="19.5" customHeight="1" x14ac:dyDescent="0.25">
      <c r="A95" s="4">
        <v>63</v>
      </c>
      <c r="B95" s="71" t="s">
        <v>2</v>
      </c>
      <c r="C95" s="28" t="s">
        <v>1</v>
      </c>
      <c r="D95" s="71">
        <v>10</v>
      </c>
    </row>
    <row r="96" spans="1:4" ht="19.5" customHeight="1" x14ac:dyDescent="0.25">
      <c r="A96" s="29"/>
      <c r="B96" s="29"/>
      <c r="C96" s="3" t="s">
        <v>0</v>
      </c>
      <c r="D96" s="95">
        <v>10</v>
      </c>
    </row>
    <row r="98" spans="1:4" ht="20.100000000000001" customHeight="1" x14ac:dyDescent="0.25">
      <c r="A98" s="212" t="s">
        <v>170</v>
      </c>
      <c r="B98" s="212"/>
      <c r="C98" s="212"/>
      <c r="D98" s="212"/>
    </row>
    <row r="99" spans="1:4" ht="41.25" customHeight="1" x14ac:dyDescent="0.25">
      <c r="A99" s="212"/>
      <c r="B99" s="212"/>
      <c r="C99" s="212"/>
      <c r="D99" s="212"/>
    </row>
    <row r="109" spans="1:4" ht="20.100000000000001" customHeight="1" x14ac:dyDescent="0.25">
      <c r="C109" s="4"/>
    </row>
    <row r="110" spans="1:4" ht="20.100000000000001" customHeight="1" x14ac:dyDescent="0.25">
      <c r="C110" s="4"/>
    </row>
    <row r="111" spans="1:4" ht="20.100000000000001" customHeight="1" x14ac:dyDescent="0.25">
      <c r="C111" s="4"/>
    </row>
    <row r="112" spans="1:4" ht="20.100000000000001" customHeight="1" x14ac:dyDescent="0.25">
      <c r="C112" s="4"/>
    </row>
    <row r="113" spans="3:3" ht="20.100000000000001" customHeight="1" x14ac:dyDescent="0.25">
      <c r="C113" s="4"/>
    </row>
    <row r="114" spans="3:3" ht="20.100000000000001" customHeight="1" x14ac:dyDescent="0.25">
      <c r="C114" s="4"/>
    </row>
    <row r="115" spans="3:3" ht="20.100000000000001" customHeight="1" x14ac:dyDescent="0.25">
      <c r="C115" s="4"/>
    </row>
    <row r="116" spans="3:3" ht="20.100000000000001" customHeight="1" x14ac:dyDescent="0.25">
      <c r="C116" s="4"/>
    </row>
    <row r="117" spans="3:3" ht="20.100000000000001" customHeight="1" x14ac:dyDescent="0.25">
      <c r="C117" s="4"/>
    </row>
    <row r="118" spans="3:3" ht="20.100000000000001" customHeight="1" x14ac:dyDescent="0.25">
      <c r="C118" s="4"/>
    </row>
    <row r="119" spans="3:3" ht="20.100000000000001" customHeight="1" x14ac:dyDescent="0.25">
      <c r="C119" s="4"/>
    </row>
    <row r="120" spans="3:3" ht="20.100000000000001" customHeight="1" x14ac:dyDescent="0.25">
      <c r="C120" s="4"/>
    </row>
    <row r="121" spans="3:3" ht="20.100000000000001" customHeight="1" x14ac:dyDescent="0.25">
      <c r="C121" s="4"/>
    </row>
    <row r="122" spans="3:3" ht="20.100000000000001" customHeight="1" x14ac:dyDescent="0.25">
      <c r="C122" s="4"/>
    </row>
    <row r="123" spans="3:3" ht="20.100000000000001" customHeight="1" x14ac:dyDescent="0.25">
      <c r="C123" s="4"/>
    </row>
    <row r="124" spans="3:3" ht="20.100000000000001" customHeight="1" x14ac:dyDescent="0.25">
      <c r="C124" s="4"/>
    </row>
    <row r="125" spans="3:3" ht="20.100000000000001" customHeight="1" x14ac:dyDescent="0.25">
      <c r="C125" s="4"/>
    </row>
    <row r="126" spans="3:3" ht="20.100000000000001" customHeight="1" x14ac:dyDescent="0.25">
      <c r="C126" s="4"/>
    </row>
  </sheetData>
  <autoFilter ref="B9:D19" xr:uid="{00000000-0009-0000-0000-000000000000}"/>
  <mergeCells count="4">
    <mergeCell ref="A5:D5"/>
    <mergeCell ref="A6:D6"/>
    <mergeCell ref="A98:D99"/>
    <mergeCell ref="A7:D8"/>
  </mergeCells>
  <conditionalFormatting sqref="C63">
    <cfRule type="duplicateValues" dxfId="111" priority="1"/>
  </conditionalFormatting>
  <pageMargins left="0.66" right="0" top="0.39" bottom="0.2" header="0.24" footer="0.3"/>
  <pageSetup scale="9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F131"/>
  <sheetViews>
    <sheetView topLeftCell="A73" zoomScale="55" zoomScaleNormal="55" zoomScaleSheetLayoutView="55" workbookViewId="0">
      <selection activeCell="A96" sqref="A96"/>
    </sheetView>
  </sheetViews>
  <sheetFormatPr defaultColWidth="8.85546875" defaultRowHeight="15.75" x14ac:dyDescent="0.25"/>
  <cols>
    <col min="1" max="1" width="5" style="180" customWidth="1"/>
    <col min="2" max="2" width="18.140625" style="197" customWidth="1"/>
    <col min="3" max="3" width="56.42578125" style="197" customWidth="1"/>
    <col min="4" max="4" width="21.140625" style="180" customWidth="1"/>
    <col min="5" max="5" width="24.7109375" style="136" hidden="1" customWidth="1"/>
    <col min="6" max="6" width="20.28515625" style="180" hidden="1" customWidth="1"/>
    <col min="7" max="16384" width="8.85546875" style="180"/>
  </cols>
  <sheetData>
    <row r="1" spans="1:6" s="174" customFormat="1" ht="20.100000000000001" customHeight="1" x14ac:dyDescent="0.25">
      <c r="B1" s="115" t="s">
        <v>147</v>
      </c>
      <c r="C1" s="116"/>
      <c r="D1" s="114"/>
      <c r="E1" s="114"/>
    </row>
    <row r="2" spans="1:6" s="174" customFormat="1" ht="20.100000000000001" customHeight="1" x14ac:dyDescent="0.25">
      <c r="B2" s="118" t="s">
        <v>146</v>
      </c>
      <c r="C2" s="119"/>
      <c r="D2" s="114"/>
      <c r="E2" s="114"/>
    </row>
    <row r="3" spans="1:6" s="174" customFormat="1" ht="20.100000000000001" customHeight="1" x14ac:dyDescent="0.25">
      <c r="B3" s="120" t="s">
        <v>145</v>
      </c>
      <c r="C3" s="121"/>
      <c r="D3" s="114"/>
      <c r="E3" s="114"/>
    </row>
    <row r="4" spans="1:6" s="175" customFormat="1" ht="20.100000000000001" customHeight="1" x14ac:dyDescent="0.25">
      <c r="A4" s="120"/>
      <c r="B4" s="121"/>
      <c r="C4" s="122"/>
      <c r="D4" s="114"/>
      <c r="E4" s="114"/>
    </row>
    <row r="5" spans="1:6" s="175" customFormat="1" ht="55.5" customHeight="1" x14ac:dyDescent="0.25">
      <c r="A5" s="216" t="s">
        <v>162</v>
      </c>
      <c r="B5" s="216"/>
      <c r="C5" s="216"/>
      <c r="D5" s="216"/>
      <c r="E5" s="114"/>
    </row>
    <row r="6" spans="1:6" s="175" customFormat="1" ht="20.100000000000001" customHeight="1" x14ac:dyDescent="0.25">
      <c r="A6" s="217" t="s">
        <v>143</v>
      </c>
      <c r="B6" s="217"/>
      <c r="C6" s="217"/>
      <c r="D6" s="217"/>
      <c r="E6" s="114"/>
    </row>
    <row r="7" spans="1:6" s="175" customFormat="1" ht="20.100000000000001" customHeight="1" x14ac:dyDescent="0.25">
      <c r="A7" s="219" t="s">
        <v>165</v>
      </c>
      <c r="B7" s="220"/>
      <c r="C7" s="220"/>
      <c r="D7" s="220"/>
      <c r="E7" s="136"/>
    </row>
    <row r="8" spans="1:6" s="175" customFormat="1" ht="20.100000000000001" customHeight="1" x14ac:dyDescent="0.25">
      <c r="A8" s="221"/>
      <c r="B8" s="221"/>
      <c r="C8" s="221"/>
      <c r="D8" s="221"/>
      <c r="E8" s="136"/>
    </row>
    <row r="9" spans="1:6" s="175" customFormat="1" ht="20.100000000000001" customHeight="1" x14ac:dyDescent="0.25">
      <c r="B9" s="176"/>
      <c r="C9" s="176"/>
      <c r="D9" s="176"/>
      <c r="E9" s="136"/>
    </row>
    <row r="10" spans="1:6" s="177" customFormat="1" x14ac:dyDescent="0.25">
      <c r="A10" s="157" t="s">
        <v>142</v>
      </c>
      <c r="B10" s="128" t="s">
        <v>141</v>
      </c>
      <c r="C10" s="128" t="s">
        <v>140</v>
      </c>
      <c r="D10" s="128" t="s">
        <v>139</v>
      </c>
    </row>
    <row r="11" spans="1:6" s="114" customFormat="1" x14ac:dyDescent="0.25">
      <c r="A11" s="178" t="s">
        <v>138</v>
      </c>
      <c r="B11" s="179"/>
      <c r="C11" s="129"/>
      <c r="D11" s="129"/>
    </row>
    <row r="12" spans="1:6" x14ac:dyDescent="0.25">
      <c r="A12" s="145">
        <v>1</v>
      </c>
      <c r="B12" s="133" t="s">
        <v>130</v>
      </c>
      <c r="C12" s="132" t="s">
        <v>129</v>
      </c>
      <c r="D12" s="133">
        <v>10</v>
      </c>
      <c r="E12" s="136" t="e">
        <f>VLOOKUP(B12, [1]IE2!$A$8:$A$15, 1, 0)</f>
        <v>#N/A</v>
      </c>
      <c r="F12" s="180" t="e">
        <f>VLOOKUP(B12, [2]AE1!B:B, 1, 0)</f>
        <v>#N/A</v>
      </c>
    </row>
    <row r="13" spans="1:6" x14ac:dyDescent="0.25">
      <c r="A13" s="145">
        <v>2</v>
      </c>
      <c r="B13" s="133" t="s">
        <v>128</v>
      </c>
      <c r="C13" s="132" t="s">
        <v>127</v>
      </c>
      <c r="D13" s="133">
        <v>3</v>
      </c>
      <c r="E13" s="136" t="str">
        <f>VLOOKUP(B13, [1]IE2!$A$8:$A$15, 1, 0)</f>
        <v>PT001IU</v>
      </c>
      <c r="F13" s="180" t="str">
        <f>VLOOKUP(B13, [2]AE1!B:B, 1, 0)</f>
        <v>PT001IU</v>
      </c>
    </row>
    <row r="14" spans="1:6" x14ac:dyDescent="0.25">
      <c r="A14" s="145">
        <v>3</v>
      </c>
      <c r="B14" s="133" t="s">
        <v>105</v>
      </c>
      <c r="C14" s="132" t="s">
        <v>104</v>
      </c>
      <c r="D14" s="133">
        <v>4</v>
      </c>
      <c r="E14" s="136" t="str">
        <f>VLOOKUP(B14, [1]IE2!$A$8:$A$15, 1, 0)</f>
        <v>MA001IU</v>
      </c>
      <c r="F14" s="180" t="str">
        <f>VLOOKUP(B14, [2]AE1!B:B, 1, 0)</f>
        <v>MA001IU</v>
      </c>
    </row>
    <row r="15" spans="1:6" s="114" customFormat="1" ht="20.100000000000001" customHeight="1" x14ac:dyDescent="0.25">
      <c r="A15" s="133"/>
      <c r="B15" s="133"/>
      <c r="C15" s="181" t="s">
        <v>0</v>
      </c>
      <c r="D15" s="135">
        <f>SUM(D12:D14)</f>
        <v>17</v>
      </c>
      <c r="E15" s="136">
        <f>VLOOKUP(B15, [1]IE2!$A$8:$A$15, 1, 0)</f>
        <v>0</v>
      </c>
      <c r="F15" s="180">
        <f>VLOOKUP(B15, [2]AE1!B:B, 1, 0)</f>
        <v>0</v>
      </c>
    </row>
    <row r="16" spans="1:6" s="185" customFormat="1" x14ac:dyDescent="0.25">
      <c r="A16" s="182" t="s">
        <v>133</v>
      </c>
      <c r="B16" s="183"/>
      <c r="C16" s="184"/>
      <c r="D16" s="184"/>
      <c r="E16" s="136">
        <f>VLOOKUP(B16, [1]IE2!$A$8:$A$15, 1, 0)</f>
        <v>0</v>
      </c>
      <c r="F16" s="180">
        <f>VLOOKUP(B16, [2]AE1!B:B, 1, 0)</f>
        <v>0</v>
      </c>
    </row>
    <row r="17" spans="1:6" x14ac:dyDescent="0.25">
      <c r="A17" s="145">
        <v>4</v>
      </c>
      <c r="B17" s="133" t="s">
        <v>149</v>
      </c>
      <c r="C17" s="155" t="s">
        <v>150</v>
      </c>
      <c r="D17" s="133">
        <v>2</v>
      </c>
      <c r="E17" s="136" t="str">
        <f>VLOOKUP(B17, [1]IE2!$A$15:$A$24, 1, 0)</f>
        <v>EN007IU</v>
      </c>
      <c r="F17" s="180" t="str">
        <f>VLOOKUP(B17, [2]AE1!B:B, 1, 0)</f>
        <v>EN007IU</v>
      </c>
    </row>
    <row r="18" spans="1:6" x14ac:dyDescent="0.25">
      <c r="A18" s="145">
        <v>5</v>
      </c>
      <c r="B18" s="133" t="s">
        <v>151</v>
      </c>
      <c r="C18" s="155" t="s">
        <v>152</v>
      </c>
      <c r="D18" s="133">
        <v>2</v>
      </c>
      <c r="E18" s="136" t="str">
        <f>VLOOKUP(B18, [1]IE2!$A$15:$A$24, 1, 0)</f>
        <v>EN008IU</v>
      </c>
      <c r="F18" s="180" t="str">
        <f>VLOOKUP(B18, [2]AE1!B:B, 1, 0)</f>
        <v>EN008IU</v>
      </c>
    </row>
    <row r="19" spans="1:6" x14ac:dyDescent="0.25">
      <c r="A19" s="145">
        <v>6</v>
      </c>
      <c r="B19" s="143" t="s">
        <v>102</v>
      </c>
      <c r="C19" s="186" t="s">
        <v>101</v>
      </c>
      <c r="D19" s="143">
        <v>1</v>
      </c>
      <c r="E19" s="136" t="str">
        <f>VLOOKUP(B19, [1]IE2!$A$15:$A$24, 1, 0)</f>
        <v>CH012IU</v>
      </c>
      <c r="F19" s="180" t="str">
        <f>VLOOKUP(B19, [2]AE1!B:B, 1, 0)</f>
        <v>CH012IU</v>
      </c>
    </row>
    <row r="20" spans="1:6" x14ac:dyDescent="0.25">
      <c r="A20" s="145">
        <v>7</v>
      </c>
      <c r="B20" s="143" t="s">
        <v>100</v>
      </c>
      <c r="C20" s="186" t="s">
        <v>99</v>
      </c>
      <c r="D20" s="143">
        <v>3</v>
      </c>
      <c r="E20" s="136" t="str">
        <f>VLOOKUP(B20, [1]IE2!$A$15:$A$24, 1, 0)</f>
        <v>CH011IU</v>
      </c>
      <c r="F20" s="180" t="str">
        <f>VLOOKUP(B20, [2]AE1!B:B, 1, 0)</f>
        <v>CH011IU</v>
      </c>
    </row>
    <row r="21" spans="1:6" x14ac:dyDescent="0.25">
      <c r="A21" s="145">
        <v>8</v>
      </c>
      <c r="B21" s="133" t="s">
        <v>113</v>
      </c>
      <c r="C21" s="132" t="s">
        <v>112</v>
      </c>
      <c r="D21" s="133">
        <v>2</v>
      </c>
      <c r="E21" s="136" t="str">
        <f>VLOOKUP(B21, [1]IE2!$A$15:$A$24, 1, 0)</f>
        <v>PH013IU</v>
      </c>
      <c r="F21" s="180" t="str">
        <f>VLOOKUP(B21, [2]AE1!B:B, 1, 0)</f>
        <v>PH013IU</v>
      </c>
    </row>
    <row r="22" spans="1:6" x14ac:dyDescent="0.25">
      <c r="A22" s="145">
        <v>9</v>
      </c>
      <c r="B22" s="133" t="s">
        <v>111</v>
      </c>
      <c r="C22" s="132" t="s">
        <v>110</v>
      </c>
      <c r="D22" s="133">
        <v>2</v>
      </c>
      <c r="E22" s="136" t="str">
        <f>VLOOKUP(B22, [1]IE2!$A$15:$A$24, 1, 0)</f>
        <v>PH014IU</v>
      </c>
      <c r="F22" s="180" t="str">
        <f>VLOOKUP(B22, [2]AE1!B:B, 1, 0)</f>
        <v>PH014IU</v>
      </c>
    </row>
    <row r="23" spans="1:6" x14ac:dyDescent="0.25">
      <c r="A23" s="145">
        <v>10</v>
      </c>
      <c r="B23" s="133" t="s">
        <v>124</v>
      </c>
      <c r="C23" s="132" t="s">
        <v>123</v>
      </c>
      <c r="D23" s="133">
        <v>3</v>
      </c>
      <c r="E23" s="136" t="str">
        <f>VLOOKUP(B23, [1]IE2!$A$15:$A$24, 1, 0)</f>
        <v>PT002IU</v>
      </c>
      <c r="F23" s="180" t="str">
        <f>VLOOKUP(B23, [2]AE1!B:B, 1, 0)</f>
        <v>PT002IU</v>
      </c>
    </row>
    <row r="24" spans="1:6" x14ac:dyDescent="0.25">
      <c r="A24" s="145">
        <v>11</v>
      </c>
      <c r="B24" s="133" t="s">
        <v>96</v>
      </c>
      <c r="C24" s="132" t="s">
        <v>95</v>
      </c>
      <c r="D24" s="133">
        <v>4</v>
      </c>
      <c r="E24" s="136" t="str">
        <f>VLOOKUP(B24, [1]IE2!$A$15:$A$24, 1, 0)</f>
        <v>MA003IU</v>
      </c>
      <c r="F24" s="180" t="str">
        <f>VLOOKUP(B24, [2]AE1!B:B, 1, 0)</f>
        <v>MA003IU</v>
      </c>
    </row>
    <row r="25" spans="1:6" x14ac:dyDescent="0.25">
      <c r="A25" s="145">
        <v>12</v>
      </c>
      <c r="B25" s="133" t="s">
        <v>120</v>
      </c>
      <c r="C25" s="132" t="s">
        <v>119</v>
      </c>
      <c r="D25" s="133">
        <v>1</v>
      </c>
      <c r="E25" s="136" t="str">
        <f>VLOOKUP(B25, [1]IE2!$A$15:$A$24, 1, 0)</f>
        <v>IS001IU</v>
      </c>
      <c r="F25" s="180" t="str">
        <f>VLOOKUP(B25, [2]AE1!B:B, 1, 0)</f>
        <v>IS001IU</v>
      </c>
    </row>
    <row r="26" spans="1:6" x14ac:dyDescent="0.25">
      <c r="A26" s="145">
        <v>13</v>
      </c>
      <c r="B26" s="133" t="s">
        <v>94</v>
      </c>
      <c r="C26" s="132" t="s">
        <v>93</v>
      </c>
      <c r="D26" s="133">
        <v>3</v>
      </c>
      <c r="E26" s="136" t="str">
        <f>VLOOKUP(B26, [1]IE2!$A$15:$A$24, 1, 0)</f>
        <v>IS054IU</v>
      </c>
      <c r="F26" s="180" t="str">
        <f>VLOOKUP(B26, [2]AE1!B:B, 1, 0)</f>
        <v>IS054IU</v>
      </c>
    </row>
    <row r="27" spans="1:6" s="114" customFormat="1" ht="20.100000000000001" customHeight="1" x14ac:dyDescent="0.25">
      <c r="A27" s="145"/>
      <c r="B27" s="133"/>
      <c r="C27" s="181" t="s">
        <v>0</v>
      </c>
      <c r="D27" s="135">
        <f>SUM(D17:D26)</f>
        <v>23</v>
      </c>
      <c r="E27" s="136" t="e">
        <f>VLOOKUP(B27, [1]IE2!$A$15:$A$24, 1, 0)</f>
        <v>#N/A</v>
      </c>
      <c r="F27" s="180">
        <f>VLOOKUP(B27, [2]AE1!B:B, 1, 0)</f>
        <v>0</v>
      </c>
    </row>
    <row r="28" spans="1:6" x14ac:dyDescent="0.25">
      <c r="A28" s="187" t="s">
        <v>47</v>
      </c>
      <c r="B28" s="188"/>
      <c r="C28" s="189"/>
      <c r="D28" s="190"/>
      <c r="E28" s="136" t="e">
        <f>VLOOKUP(B28, [1]IE2!$A$15:$A$24, 1, 0)</f>
        <v>#N/A</v>
      </c>
      <c r="F28" s="180">
        <f>VLOOKUP(B28, [2]AE1!B:B, 1, 0)</f>
        <v>0</v>
      </c>
    </row>
    <row r="29" spans="1:6" x14ac:dyDescent="0.25">
      <c r="A29" s="145">
        <v>14</v>
      </c>
      <c r="B29" s="133" t="s">
        <v>153</v>
      </c>
      <c r="C29" s="132" t="s">
        <v>154</v>
      </c>
      <c r="D29" s="133">
        <v>2</v>
      </c>
    </row>
    <row r="30" spans="1:6" x14ac:dyDescent="0.25">
      <c r="A30" s="145">
        <v>15</v>
      </c>
      <c r="B30" s="133" t="s">
        <v>155</v>
      </c>
      <c r="C30" s="132" t="s">
        <v>156</v>
      </c>
      <c r="D30" s="133">
        <v>2</v>
      </c>
    </row>
    <row r="31" spans="1:6" x14ac:dyDescent="0.25">
      <c r="A31" s="145">
        <v>16</v>
      </c>
      <c r="B31" s="133" t="s">
        <v>126</v>
      </c>
      <c r="C31" s="132" t="s">
        <v>125</v>
      </c>
      <c r="D31" s="133">
        <v>3</v>
      </c>
    </row>
    <row r="32" spans="1:6" x14ac:dyDescent="0.25">
      <c r="A32" s="145">
        <v>17</v>
      </c>
      <c r="B32" s="133" t="s">
        <v>122</v>
      </c>
      <c r="C32" s="132" t="s">
        <v>121</v>
      </c>
      <c r="D32" s="133">
        <v>2</v>
      </c>
    </row>
    <row r="33" spans="1:6" s="114" customFormat="1" ht="20.100000000000001" customHeight="1" x14ac:dyDescent="0.25">
      <c r="A33" s="133"/>
      <c r="B33" s="133"/>
      <c r="C33" s="181" t="s">
        <v>0</v>
      </c>
      <c r="D33" s="135">
        <f>SUM(D29:D32)</f>
        <v>9</v>
      </c>
      <c r="E33" s="136" t="e">
        <f>VLOOKUP(B33, [1]IE2!$A$28:$A$29, 1, 0)</f>
        <v>#N/A</v>
      </c>
      <c r="F33" s="180">
        <f>VLOOKUP(B33, [2]AE1!B:B, 1, 0)</f>
        <v>0</v>
      </c>
    </row>
    <row r="34" spans="1:6" x14ac:dyDescent="0.25">
      <c r="A34" s="182" t="s">
        <v>118</v>
      </c>
      <c r="B34" s="183"/>
      <c r="C34" s="189"/>
      <c r="D34" s="190"/>
      <c r="E34" s="136" t="e">
        <f>VLOOKUP(B34, [1]IE2!$A$28:$A$29, 1, 0)</f>
        <v>#N/A</v>
      </c>
      <c r="F34" s="180">
        <f>VLOOKUP(B34, [2]AE1!B:B, 1, 0)</f>
        <v>0</v>
      </c>
    </row>
    <row r="35" spans="1:6" x14ac:dyDescent="0.25">
      <c r="A35" s="145">
        <v>18</v>
      </c>
      <c r="B35" s="133" t="s">
        <v>117</v>
      </c>
      <c r="C35" s="132" t="s">
        <v>116</v>
      </c>
      <c r="D35" s="133">
        <v>2</v>
      </c>
      <c r="E35" s="136" t="str">
        <f>VLOOKUP(B35, [1]IE2!$A$34:$A$41, 1, 0)</f>
        <v>MA027IU</v>
      </c>
      <c r="F35" s="180" t="str">
        <f>VLOOKUP(B35, [2]AE1!B:B, 1, 0)</f>
        <v>MA027IU</v>
      </c>
    </row>
    <row r="36" spans="1:6" x14ac:dyDescent="0.25">
      <c r="A36" s="145">
        <v>19</v>
      </c>
      <c r="B36" s="133" t="s">
        <v>82</v>
      </c>
      <c r="C36" s="132" t="s">
        <v>81</v>
      </c>
      <c r="D36" s="133">
        <v>3</v>
      </c>
      <c r="E36" s="136" t="str">
        <f>VLOOKUP(B36, [1]IE2!$A$34:$A$41, 1, 0)</f>
        <v>IS019IU</v>
      </c>
      <c r="F36" s="180" t="str">
        <f>VLOOKUP(B36, [2]AE1!B:B, 1, 0)</f>
        <v>IS019IU</v>
      </c>
    </row>
    <row r="37" spans="1:6" x14ac:dyDescent="0.25">
      <c r="A37" s="145">
        <v>20</v>
      </c>
      <c r="B37" s="143" t="s">
        <v>92</v>
      </c>
      <c r="C37" s="186" t="s">
        <v>91</v>
      </c>
      <c r="D37" s="135">
        <v>3</v>
      </c>
      <c r="E37" s="136" t="str">
        <f>VLOOKUP(B37, [1]IE2!$A$34:$A$41, 1, 0)</f>
        <v>IS086IU</v>
      </c>
      <c r="F37" s="180" t="str">
        <f>VLOOKUP(B37, [2]AE1!B:B, 1, 0)</f>
        <v>IS086IU</v>
      </c>
    </row>
    <row r="38" spans="1:6" x14ac:dyDescent="0.25">
      <c r="A38" s="145">
        <v>21</v>
      </c>
      <c r="B38" s="133" t="s">
        <v>115</v>
      </c>
      <c r="C38" s="132" t="s">
        <v>114</v>
      </c>
      <c r="D38" s="133">
        <v>4</v>
      </c>
      <c r="E38" s="136" t="str">
        <f>VLOOKUP(B38, [1]IE2!$A$34:$A$41, 1, 0)</f>
        <v>IS004IU</v>
      </c>
      <c r="F38" s="180" t="str">
        <f>VLOOKUP(B38, [2]AE1!B:B, 1, 0)</f>
        <v>IS004IU</v>
      </c>
    </row>
    <row r="39" spans="1:6" x14ac:dyDescent="0.25">
      <c r="A39" s="145">
        <v>22</v>
      </c>
      <c r="B39" s="133" t="s">
        <v>72</v>
      </c>
      <c r="C39" s="132" t="s">
        <v>71</v>
      </c>
      <c r="D39" s="133">
        <v>2</v>
      </c>
      <c r="E39" s="136" t="str">
        <f>VLOOKUP(B39, [1]IE2!$A$34:$A$41, 1, 0)</f>
        <v>IS090IU</v>
      </c>
      <c r="F39" s="180" t="str">
        <f>VLOOKUP(B39, [2]AE1!B:B, 1, 0)</f>
        <v>IS090IU</v>
      </c>
    </row>
    <row r="40" spans="1:6" x14ac:dyDescent="0.25">
      <c r="A40" s="145">
        <v>23</v>
      </c>
      <c r="B40" s="133" t="s">
        <v>90</v>
      </c>
      <c r="C40" s="132" t="s">
        <v>89</v>
      </c>
      <c r="D40" s="156">
        <v>3</v>
      </c>
      <c r="E40" s="136" t="e">
        <f>VLOOKUP(B40, [1]IE2!$A$34:$A$41, 1, 0)</f>
        <v>#N/A</v>
      </c>
      <c r="F40" s="180" t="str">
        <f>VLOOKUP(B40, [2]AE1!B:B, 1, 0)</f>
        <v>PH015IU</v>
      </c>
    </row>
    <row r="41" spans="1:6" x14ac:dyDescent="0.25">
      <c r="A41" s="145">
        <v>24</v>
      </c>
      <c r="B41" s="133" t="s">
        <v>74</v>
      </c>
      <c r="C41" s="132" t="s">
        <v>73</v>
      </c>
      <c r="D41" s="133">
        <v>4</v>
      </c>
      <c r="E41" s="136" t="str">
        <f>VLOOKUP(B41, [1]IE2!$A$34:$A$41, 1, 0)</f>
        <v>MA023IU</v>
      </c>
      <c r="F41" s="180" t="str">
        <f>VLOOKUP(B41, [2]AE1!B:B, 1, 0)</f>
        <v>MA023IU</v>
      </c>
    </row>
    <row r="42" spans="1:6" s="114" customFormat="1" ht="20.100000000000001" customHeight="1" x14ac:dyDescent="0.25">
      <c r="A42" s="133"/>
      <c r="B42" s="133"/>
      <c r="C42" s="181" t="s">
        <v>0</v>
      </c>
      <c r="D42" s="135">
        <f>SUM(D35:D41)</f>
        <v>21</v>
      </c>
      <c r="E42" s="136" t="e">
        <f>VLOOKUP(B42, [1]IE2!$A$34:$A$41, 1, 0)</f>
        <v>#N/A</v>
      </c>
      <c r="F42" s="180">
        <f>VLOOKUP(B42, [2]AE1!B:B, 1, 0)</f>
        <v>0</v>
      </c>
    </row>
    <row r="43" spans="1:6" x14ac:dyDescent="0.25">
      <c r="A43" s="182" t="s">
        <v>103</v>
      </c>
      <c r="B43" s="183"/>
      <c r="C43" s="189"/>
      <c r="D43" s="190"/>
      <c r="E43" s="136" t="e">
        <f>VLOOKUP(B43, [1]IE2!$A$34:$A$41, 1, 0)</f>
        <v>#N/A</v>
      </c>
      <c r="F43" s="180">
        <f>VLOOKUP(B43, [2]AE1!B:B, 1, 0)</f>
        <v>0</v>
      </c>
    </row>
    <row r="44" spans="1:6" x14ac:dyDescent="0.25">
      <c r="A44" s="145">
        <v>25</v>
      </c>
      <c r="B44" s="133" t="s">
        <v>61</v>
      </c>
      <c r="C44" s="155" t="s">
        <v>60</v>
      </c>
      <c r="D44" s="191">
        <v>3</v>
      </c>
      <c r="E44" s="136" t="str">
        <f>VLOOKUP(B44, [1]IE2!$A$45:$A$51, 1, 0)</f>
        <v>IS020IU</v>
      </c>
      <c r="F44" s="180" t="str">
        <f>VLOOKUP(B44, [2]AE1!B:B, 1, 0)</f>
        <v>IS020IU</v>
      </c>
    </row>
    <row r="45" spans="1:6" x14ac:dyDescent="0.25">
      <c r="A45" s="145">
        <v>26</v>
      </c>
      <c r="B45" s="133" t="s">
        <v>98</v>
      </c>
      <c r="C45" s="132" t="s">
        <v>97</v>
      </c>
      <c r="D45" s="133">
        <v>4</v>
      </c>
      <c r="E45" s="136" t="str">
        <f>VLOOKUP(B45, [1]IE2!$A$45:$A$51, 1, 0)</f>
        <v>IS081IU</v>
      </c>
      <c r="F45" s="180" t="str">
        <f>VLOOKUP(B45, [2]AE1!B:B, 1, 0)</f>
        <v>IS081IU</v>
      </c>
    </row>
    <row r="46" spans="1:6" x14ac:dyDescent="0.25">
      <c r="A46" s="145">
        <v>27</v>
      </c>
      <c r="B46" s="133" t="s">
        <v>59</v>
      </c>
      <c r="C46" s="132" t="s">
        <v>58</v>
      </c>
      <c r="D46" s="133">
        <v>4</v>
      </c>
      <c r="E46" s="136" t="str">
        <f>VLOOKUP(B46, [1]IE2!$A$45:$A$51, 1, 0)</f>
        <v>IS017IU</v>
      </c>
      <c r="F46" s="180" t="str">
        <f>VLOOKUP(B46, [2]AE1!B:B, 1, 0)</f>
        <v>IS017IU</v>
      </c>
    </row>
    <row r="47" spans="1:6" x14ac:dyDescent="0.25">
      <c r="A47" s="145">
        <v>28</v>
      </c>
      <c r="B47" s="143" t="s">
        <v>55</v>
      </c>
      <c r="C47" s="186" t="s">
        <v>54</v>
      </c>
      <c r="D47" s="154">
        <v>3</v>
      </c>
      <c r="E47" s="136" t="str">
        <f>VLOOKUP(B47, [1]IE2!$A$45:$A$51, 1, 0)</f>
        <v>IS085IU</v>
      </c>
      <c r="F47" s="180" t="str">
        <f>VLOOKUP(B47, [2]AE1!B:B, 1, 0)</f>
        <v>IS085IU</v>
      </c>
    </row>
    <row r="48" spans="1:6" x14ac:dyDescent="0.25">
      <c r="A48" s="145">
        <v>29</v>
      </c>
      <c r="B48" s="143" t="s">
        <v>57</v>
      </c>
      <c r="C48" s="186" t="s">
        <v>56</v>
      </c>
      <c r="D48" s="149">
        <v>3</v>
      </c>
      <c r="E48" s="136" t="str">
        <f>VLOOKUP(B48, [1]IE2!$A$45:$A$51, 1, 0)</f>
        <v>IS034IU</v>
      </c>
      <c r="F48" s="180" t="str">
        <f>VLOOKUP(B48, [2]AE1!B:B, 1, 0)</f>
        <v>IS034IU</v>
      </c>
    </row>
    <row r="49" spans="1:6" x14ac:dyDescent="0.25">
      <c r="A49" s="145">
        <v>30</v>
      </c>
      <c r="B49" s="133" t="s">
        <v>109</v>
      </c>
      <c r="C49" s="132" t="s">
        <v>108</v>
      </c>
      <c r="D49" s="133">
        <v>3</v>
      </c>
      <c r="E49" s="136" t="str">
        <f>VLOOKUP(B49, [1]IE2!$A$45:$A$51, 1, 0)</f>
        <v>PE008IU</v>
      </c>
      <c r="F49" s="180" t="str">
        <f>VLOOKUP(B49, [2]AE1!B:B, 1, 0)</f>
        <v>PE008IU</v>
      </c>
    </row>
    <row r="50" spans="1:6" x14ac:dyDescent="0.25">
      <c r="A50" s="145">
        <v>31</v>
      </c>
      <c r="B50" s="133" t="s">
        <v>107</v>
      </c>
      <c r="C50" s="132" t="s">
        <v>106</v>
      </c>
      <c r="D50" s="133">
        <v>2</v>
      </c>
      <c r="E50" s="136" t="str">
        <f>VLOOKUP(B50, [1]IE2!$A$45:$A$51, 1, 0)</f>
        <v>PE017IU</v>
      </c>
      <c r="F50" s="180" t="str">
        <f>VLOOKUP(B50, [2]AE1!B:B, 1, 0)</f>
        <v>PE017IU</v>
      </c>
    </row>
    <row r="51" spans="1:6" s="114" customFormat="1" ht="20.100000000000001" customHeight="1" x14ac:dyDescent="0.25">
      <c r="A51" s="133"/>
      <c r="B51" s="133"/>
      <c r="C51" s="181" t="s">
        <v>0</v>
      </c>
      <c r="D51" s="135">
        <v>22</v>
      </c>
      <c r="E51" s="136" t="e">
        <f>VLOOKUP(B51, [1]IE2!$A$45:$A$51, 1, 0)</f>
        <v>#N/A</v>
      </c>
      <c r="F51" s="180">
        <f>VLOOKUP(B51, [2]AE1!B:B, 1, 0)</f>
        <v>0</v>
      </c>
    </row>
    <row r="52" spans="1:6" x14ac:dyDescent="0.25">
      <c r="A52" s="187" t="s">
        <v>47</v>
      </c>
      <c r="B52" s="188"/>
      <c r="C52" s="189"/>
      <c r="D52" s="190"/>
      <c r="E52" s="136" t="e">
        <f>VLOOKUP(B52, [1]IE2!$A$45:$A$51, 1, 0)</f>
        <v>#N/A</v>
      </c>
      <c r="F52" s="180">
        <f>VLOOKUP(B52, [2]AE1!B:B, 1, 0)</f>
        <v>0</v>
      </c>
    </row>
    <row r="53" spans="1:6" x14ac:dyDescent="0.25">
      <c r="A53" s="145">
        <v>32</v>
      </c>
      <c r="B53" s="133" t="s">
        <v>88</v>
      </c>
      <c r="C53" s="132" t="s">
        <v>87</v>
      </c>
      <c r="D53" s="133">
        <v>2</v>
      </c>
      <c r="E53" s="136" t="e">
        <f>VLOOKUP(B53, [1]IE2!$A$45:$A$51, 1, 0)</f>
        <v>#N/A</v>
      </c>
      <c r="F53" s="180" t="str">
        <f>VLOOKUP(B53, [2]AE1!B:B, 1, 0)</f>
        <v>IS052IU</v>
      </c>
    </row>
    <row r="54" spans="1:6" x14ac:dyDescent="0.25">
      <c r="A54" s="145">
        <v>33</v>
      </c>
      <c r="B54" s="133"/>
      <c r="C54" s="132" t="s">
        <v>86</v>
      </c>
      <c r="D54" s="133"/>
      <c r="E54" s="136" t="e">
        <f>VLOOKUP(B54, [1]IE2!$A$45:$A$51, 1, 0)</f>
        <v>#N/A</v>
      </c>
      <c r="F54" s="180">
        <f>VLOOKUP(B54, [2]AE1!B:B, 1, 0)</f>
        <v>0</v>
      </c>
    </row>
    <row r="55" spans="1:6" s="114" customFormat="1" ht="20.100000000000001" customHeight="1" x14ac:dyDescent="0.25">
      <c r="A55" s="133"/>
      <c r="B55" s="133"/>
      <c r="C55" s="181" t="s">
        <v>0</v>
      </c>
      <c r="D55" s="135">
        <f>SUM(D53:D54)</f>
        <v>2</v>
      </c>
      <c r="E55" s="136" t="e">
        <f>VLOOKUP(B55, [1]IE2!$A$45:$A$51, 1, 0)</f>
        <v>#N/A</v>
      </c>
      <c r="F55" s="180">
        <f>VLOOKUP(B55, [2]AE1!B:B, 1, 0)</f>
        <v>0</v>
      </c>
    </row>
    <row r="56" spans="1:6" x14ac:dyDescent="0.25">
      <c r="A56" s="182" t="s">
        <v>85</v>
      </c>
      <c r="B56" s="183"/>
      <c r="C56" s="189"/>
      <c r="D56" s="190"/>
      <c r="E56" s="136" t="e">
        <f>VLOOKUP(B56, [1]IE2!$A$45:$A$51, 1, 0)</f>
        <v>#N/A</v>
      </c>
      <c r="F56" s="180">
        <f>VLOOKUP(B56, [2]AE1!B:B, 1, 0)</f>
        <v>0</v>
      </c>
    </row>
    <row r="57" spans="1:6" x14ac:dyDescent="0.25">
      <c r="A57" s="145">
        <v>34</v>
      </c>
      <c r="B57" s="156" t="s">
        <v>80</v>
      </c>
      <c r="C57" s="155" t="s">
        <v>79</v>
      </c>
      <c r="D57" s="156">
        <v>3</v>
      </c>
      <c r="E57" s="136" t="str">
        <f>VLOOKUP(B57, [1]IE2!$A$61:$A$71, 1, 0)</f>
        <v>IS040IU</v>
      </c>
      <c r="F57" s="180" t="str">
        <f>VLOOKUP(B57, [2]AE1!B:B, 1, 0)</f>
        <v>IS040IU</v>
      </c>
    </row>
    <row r="58" spans="1:6" x14ac:dyDescent="0.25">
      <c r="A58" s="145">
        <v>35</v>
      </c>
      <c r="B58" s="143" t="s">
        <v>84</v>
      </c>
      <c r="C58" s="186" t="s">
        <v>83</v>
      </c>
      <c r="D58" s="135">
        <v>3</v>
      </c>
      <c r="E58" s="136" t="str">
        <f>VLOOKUP(B58, [1]IE2!$A$61:$A$71, 1, 0)</f>
        <v>PE014IU</v>
      </c>
      <c r="F58" s="180" t="str">
        <f>VLOOKUP(B58, [2]AE1!B:B, 1, 0)</f>
        <v>PE014IU</v>
      </c>
    </row>
    <row r="59" spans="1:6" x14ac:dyDescent="0.25">
      <c r="A59" s="145">
        <v>36</v>
      </c>
      <c r="B59" s="133" t="s">
        <v>51</v>
      </c>
      <c r="C59" s="132" t="s">
        <v>50</v>
      </c>
      <c r="D59" s="133">
        <v>3</v>
      </c>
      <c r="E59" s="136" t="str">
        <f>VLOOKUP(B59, [1]IE2!$A$61:$A$71, 1, 0)</f>
        <v>IS025IU</v>
      </c>
      <c r="F59" s="180" t="str">
        <f>VLOOKUP(B59, [2]AE1!B:B, 1, 0)</f>
        <v>IS025IU</v>
      </c>
    </row>
    <row r="60" spans="1:6" x14ac:dyDescent="0.25">
      <c r="A60" s="145">
        <v>37</v>
      </c>
      <c r="B60" s="133" t="s">
        <v>49</v>
      </c>
      <c r="C60" s="132" t="s">
        <v>48</v>
      </c>
      <c r="D60" s="133">
        <v>3</v>
      </c>
      <c r="E60" s="136" t="str">
        <f>VLOOKUP(B60, [1]IE2!$A$61:$A$71, 1, 0)</f>
        <v>IS026IU</v>
      </c>
      <c r="F60" s="180" t="str">
        <f>VLOOKUP(B60, [2]AE1!B:B, 1, 0)</f>
        <v>IS026IU</v>
      </c>
    </row>
    <row r="61" spans="1:6" x14ac:dyDescent="0.25">
      <c r="A61" s="145">
        <v>38</v>
      </c>
      <c r="B61" s="133" t="s">
        <v>39</v>
      </c>
      <c r="C61" s="132" t="s">
        <v>38</v>
      </c>
      <c r="D61" s="133">
        <v>3</v>
      </c>
      <c r="E61" s="136" t="str">
        <f>VLOOKUP(B61, [1]IE2!$A$61:$A$71, 1, 0)</f>
        <v>IS024IU</v>
      </c>
      <c r="F61" s="180" t="str">
        <f>VLOOKUP(B61, [2]AE1!B:B, 1, 0)</f>
        <v>IS024IU</v>
      </c>
    </row>
    <row r="62" spans="1:6" x14ac:dyDescent="0.25">
      <c r="A62" s="145">
        <v>39</v>
      </c>
      <c r="B62" s="131" t="s">
        <v>37</v>
      </c>
      <c r="C62" s="132" t="s">
        <v>36</v>
      </c>
      <c r="D62" s="131">
        <v>3</v>
      </c>
      <c r="F62" s="180" t="str">
        <f>VLOOKUP(B62, [2]AE1!B:B, 1, 0)</f>
        <v>IS089IU</v>
      </c>
    </row>
    <row r="63" spans="1:6" s="192" customFormat="1" ht="31.5" x14ac:dyDescent="0.25">
      <c r="A63" s="145"/>
      <c r="B63" s="135" t="s">
        <v>70</v>
      </c>
      <c r="C63" s="151" t="s">
        <v>69</v>
      </c>
      <c r="D63" s="135">
        <v>3</v>
      </c>
      <c r="E63" s="136" t="str">
        <f>VLOOKUP(B63, [1]IE2!$A$61:$A$71, 1, 0)</f>
        <v>IS___IU</v>
      </c>
      <c r="F63" s="180" t="str">
        <f>VLOOKUP(B63, [2]AE1!B:B, 1, 0)</f>
        <v>IS___IU</v>
      </c>
    </row>
    <row r="64" spans="1:6" x14ac:dyDescent="0.25">
      <c r="A64" s="145">
        <v>40</v>
      </c>
      <c r="B64" s="143" t="s">
        <v>68</v>
      </c>
      <c r="C64" s="186" t="s">
        <v>67</v>
      </c>
      <c r="D64" s="133">
        <v>3</v>
      </c>
      <c r="E64" s="136" t="str">
        <f>VLOOKUP(B64, [1]IE2!$A$61:$A$71, 1, 0)</f>
        <v>IS031IU</v>
      </c>
      <c r="F64" s="180" t="str">
        <f>VLOOKUP(B64, [2]AE1!B:B, 1, 0)</f>
        <v>IS031IU</v>
      </c>
    </row>
    <row r="65" spans="1:6" x14ac:dyDescent="0.25">
      <c r="A65" s="145">
        <v>41</v>
      </c>
      <c r="B65" s="143" t="s">
        <v>66</v>
      </c>
      <c r="C65" s="186" t="s">
        <v>65</v>
      </c>
      <c r="D65" s="135">
        <v>3</v>
      </c>
      <c r="E65" s="136" t="str">
        <f>VLOOKUP(B65, [1]IE2!$A$61:$A$71, 1, 0)</f>
        <v>IS087IU</v>
      </c>
      <c r="F65" s="180" t="str">
        <f>VLOOKUP(B65, [2]AE1!B:B, 1, 0)</f>
        <v>IS087IU</v>
      </c>
    </row>
    <row r="66" spans="1:6" x14ac:dyDescent="0.25">
      <c r="A66" s="145">
        <v>42</v>
      </c>
      <c r="B66" s="149" t="s">
        <v>64</v>
      </c>
      <c r="C66" s="186" t="s">
        <v>63</v>
      </c>
      <c r="D66" s="143">
        <v>3</v>
      </c>
      <c r="E66" s="136" t="str">
        <f>VLOOKUP(B66, [1]IE2!$A$61:$A$71, 1, 0)</f>
        <v>IS058IU</v>
      </c>
      <c r="F66" s="180" t="str">
        <f>VLOOKUP(B66, [2]AE1!B:B, 1, 0)</f>
        <v>IS058IU</v>
      </c>
    </row>
    <row r="67" spans="1:6" x14ac:dyDescent="0.25">
      <c r="A67" s="182"/>
      <c r="B67" s="183"/>
      <c r="C67" s="193" t="s">
        <v>0</v>
      </c>
      <c r="D67" s="157">
        <f>SUM(D57:D63)</f>
        <v>21</v>
      </c>
      <c r="E67" s="136" t="e">
        <f>VLOOKUP(B67, [1]IE2!$A$61:$A$71, 1, 0)</f>
        <v>#N/A</v>
      </c>
      <c r="F67" s="180">
        <f>VLOOKUP(B67, [2]AE1!B:B, 1, 0)</f>
        <v>0</v>
      </c>
    </row>
    <row r="68" spans="1:6" x14ac:dyDescent="0.25">
      <c r="A68" s="182" t="s">
        <v>62</v>
      </c>
      <c r="B68" s="183"/>
      <c r="C68" s="189"/>
      <c r="D68" s="190"/>
      <c r="E68" s="136" t="e">
        <f>VLOOKUP(B68, [1]IE2!$A$61:$A$71, 1, 0)</f>
        <v>#N/A</v>
      </c>
      <c r="F68" s="180">
        <f>VLOOKUP(B68, [2]AE1!B:B, 1, 0)</f>
        <v>0</v>
      </c>
    </row>
    <row r="69" spans="1:6" x14ac:dyDescent="0.25">
      <c r="A69" s="145">
        <v>43</v>
      </c>
      <c r="B69" s="133" t="s">
        <v>7</v>
      </c>
      <c r="C69" s="132" t="s">
        <v>6</v>
      </c>
      <c r="D69" s="156">
        <v>2</v>
      </c>
      <c r="E69" s="136" t="str">
        <f>VLOOKUP(B69, [1]IE2!$A$75:$A$81, 1, 0)</f>
        <v>IS079IU</v>
      </c>
      <c r="F69" s="180" t="str">
        <f>VLOOKUP(B69, [2]AE1!B:B, 1, 0)</f>
        <v>IS079IU</v>
      </c>
    </row>
    <row r="70" spans="1:6" x14ac:dyDescent="0.25">
      <c r="A70" s="145">
        <v>44</v>
      </c>
      <c r="B70" s="133" t="s">
        <v>13</v>
      </c>
      <c r="C70" s="132" t="s">
        <v>12</v>
      </c>
      <c r="D70" s="156">
        <v>4</v>
      </c>
      <c r="E70" s="136" t="str">
        <f>VLOOKUP(B70, [1]IE2!$A$75:$A$81, 1, 0)</f>
        <v>IS028IU</v>
      </c>
      <c r="F70" s="180" t="str">
        <f>VLOOKUP(B70, [2]AE1!B:B, 1, 0)</f>
        <v>IS028IU</v>
      </c>
    </row>
    <row r="71" spans="1:6" x14ac:dyDescent="0.25">
      <c r="A71" s="145">
        <v>45</v>
      </c>
      <c r="B71" s="133" t="s">
        <v>11</v>
      </c>
      <c r="C71" s="132" t="s">
        <v>10</v>
      </c>
      <c r="D71" s="156">
        <v>3</v>
      </c>
      <c r="E71" s="136" t="str">
        <f>VLOOKUP(B71, [1]IE2!$A$75:$A$81, 1, 0)</f>
        <v>IS027IU</v>
      </c>
      <c r="F71" s="180" t="str">
        <f>VLOOKUP(B71, [2]AE1!B:B, 1, 0)</f>
        <v>IS027IU</v>
      </c>
    </row>
    <row r="72" spans="1:6" x14ac:dyDescent="0.25">
      <c r="A72" s="145">
        <v>46</v>
      </c>
      <c r="B72" s="133" t="s">
        <v>9</v>
      </c>
      <c r="C72" s="132" t="s">
        <v>8</v>
      </c>
      <c r="D72" s="194">
        <v>3</v>
      </c>
      <c r="E72" s="136" t="str">
        <f>VLOOKUP(B72, [1]IE2!$A$75:$A$81, 1, 0)</f>
        <v>IS078IU</v>
      </c>
      <c r="F72" s="180" t="str">
        <f>VLOOKUP(B72, [2]AE1!B:B, 1, 0)</f>
        <v>IS078IU</v>
      </c>
    </row>
    <row r="73" spans="1:6" x14ac:dyDescent="0.25">
      <c r="A73" s="145">
        <v>47</v>
      </c>
      <c r="B73" s="133" t="s">
        <v>78</v>
      </c>
      <c r="C73" s="132" t="s">
        <v>77</v>
      </c>
      <c r="D73" s="194">
        <v>2</v>
      </c>
      <c r="E73" s="136" t="str">
        <f>VLOOKUP(B73, [1]IE2!$A$75:$A$81, 1, 0)</f>
        <v>PE018IU</v>
      </c>
      <c r="F73" s="180" t="str">
        <f>VLOOKUP(B73, [2]AE1!B:B, 1, 0)</f>
        <v>PE018IU</v>
      </c>
    </row>
    <row r="74" spans="1:6" x14ac:dyDescent="0.25">
      <c r="A74" s="145">
        <v>48</v>
      </c>
      <c r="B74" s="133" t="s">
        <v>76</v>
      </c>
      <c r="C74" s="155" t="s">
        <v>75</v>
      </c>
      <c r="D74" s="156">
        <v>2</v>
      </c>
      <c r="E74" s="136" t="str">
        <f>VLOOKUP(B74, [1]IE2!$A$75:$A$81, 1, 0)</f>
        <v>PE019IU</v>
      </c>
      <c r="F74" s="180" t="str">
        <f>VLOOKUP(B74, [2]AE1!B:B, 1, 0)</f>
        <v>PE019IU</v>
      </c>
    </row>
    <row r="75" spans="1:6" x14ac:dyDescent="0.25">
      <c r="A75" s="145">
        <v>49</v>
      </c>
      <c r="B75" s="133" t="s">
        <v>53</v>
      </c>
      <c r="C75" s="155" t="s">
        <v>52</v>
      </c>
      <c r="D75" s="156">
        <v>3</v>
      </c>
      <c r="E75" s="136" t="str">
        <f>VLOOKUP(B75, [1]IE2!$A$75:$A$81, 1, 0)</f>
        <v>IS041IU</v>
      </c>
      <c r="F75" s="180" t="str">
        <f>VLOOKUP(B75, [2]AE1!B:B, 1, 0)</f>
        <v>IS041IU</v>
      </c>
    </row>
    <row r="76" spans="1:6" x14ac:dyDescent="0.25">
      <c r="A76" s="145">
        <v>50</v>
      </c>
      <c r="B76" s="149" t="s">
        <v>5</v>
      </c>
      <c r="C76" s="186" t="s">
        <v>4</v>
      </c>
      <c r="D76" s="143">
        <v>3</v>
      </c>
    </row>
    <row r="77" spans="1:6" s="114" customFormat="1" ht="20.100000000000001" customHeight="1" x14ac:dyDescent="0.25">
      <c r="A77" s="133"/>
      <c r="B77" s="133"/>
      <c r="C77" s="181" t="s">
        <v>0</v>
      </c>
      <c r="D77" s="135">
        <f>SUM(D69:D76)</f>
        <v>22</v>
      </c>
      <c r="E77" s="136" t="e">
        <f>VLOOKUP(B77, [1]IE2!$A$75:$A$81, 1, 0)</f>
        <v>#N/A</v>
      </c>
      <c r="F77" s="180">
        <f>VLOOKUP(B77, [2]AE1!B:B, 1, 0)</f>
        <v>0</v>
      </c>
    </row>
    <row r="78" spans="1:6" x14ac:dyDescent="0.25">
      <c r="A78" s="187" t="s">
        <v>47</v>
      </c>
      <c r="B78" s="188"/>
      <c r="C78" s="189"/>
      <c r="D78" s="190"/>
      <c r="E78" s="136" t="e">
        <f>VLOOKUP(B78, [1]IE2!$A$75:$A$81, 1, 0)</f>
        <v>#N/A</v>
      </c>
      <c r="F78" s="180">
        <f>VLOOKUP(B78, [2]AE1!B:B, 1, 0)</f>
        <v>0</v>
      </c>
    </row>
    <row r="79" spans="1:6" x14ac:dyDescent="0.25">
      <c r="A79" s="145">
        <v>51</v>
      </c>
      <c r="B79" s="133" t="s">
        <v>46</v>
      </c>
      <c r="C79" s="132" t="s">
        <v>45</v>
      </c>
      <c r="D79" s="133">
        <v>3</v>
      </c>
      <c r="E79" s="136" t="e">
        <f>VLOOKUP(B79, [1]IE2!$A$75:$A$81, 1, 0)</f>
        <v>#N/A</v>
      </c>
      <c r="F79" s="180" t="str">
        <f>VLOOKUP(B79, [2]AE1!B:B, 1, 0)</f>
        <v>IS053IU</v>
      </c>
    </row>
    <row r="80" spans="1:6" s="114" customFormat="1" ht="20.100000000000001" customHeight="1" x14ac:dyDescent="0.25">
      <c r="A80" s="133"/>
      <c r="B80" s="133"/>
      <c r="C80" s="181" t="s">
        <v>0</v>
      </c>
      <c r="D80" s="135">
        <v>3</v>
      </c>
      <c r="E80" s="136" t="e">
        <f>VLOOKUP(B80, [1]IE2!$A$75:$A$81, 1, 0)</f>
        <v>#N/A</v>
      </c>
      <c r="F80" s="180">
        <f>VLOOKUP(B80, [2]AE1!B:B, 1, 0)</f>
        <v>0</v>
      </c>
    </row>
    <row r="81" spans="1:6" x14ac:dyDescent="0.25">
      <c r="A81" s="195" t="s">
        <v>44</v>
      </c>
      <c r="B81" s="196"/>
      <c r="C81" s="189"/>
      <c r="D81" s="190"/>
      <c r="E81" s="136" t="e">
        <f>VLOOKUP(B81, [1]IE2!$A$75:$A$81, 1, 0)</f>
        <v>#N/A</v>
      </c>
      <c r="F81" s="180">
        <f>VLOOKUP(B81, [2]AE1!B:B, 1, 0)</f>
        <v>0</v>
      </c>
    </row>
    <row r="82" spans="1:6" s="116" customFormat="1" ht="20.100000000000001" customHeight="1" x14ac:dyDescent="0.25">
      <c r="A82" s="145">
        <v>52</v>
      </c>
      <c r="B82" s="143" t="s">
        <v>15</v>
      </c>
      <c r="C82" s="186" t="s">
        <v>14</v>
      </c>
      <c r="D82" s="135">
        <v>3</v>
      </c>
      <c r="E82" s="136" t="str">
        <f>VLOOKUP(B82,[1]IE2!$A$91:$A$104, 1, 0)</f>
        <v xml:space="preserve"> IS083IU</v>
      </c>
      <c r="F82" s="180" t="str">
        <f>VLOOKUP(B82, [2]AE1!B:B, 1, 0)</f>
        <v xml:space="preserve"> IS083IU</v>
      </c>
    </row>
    <row r="83" spans="1:6" x14ac:dyDescent="0.25">
      <c r="A83" s="145">
        <v>53</v>
      </c>
      <c r="B83" s="133" t="s">
        <v>43</v>
      </c>
      <c r="C83" s="155" t="s">
        <v>42</v>
      </c>
      <c r="D83" s="156">
        <v>3</v>
      </c>
      <c r="E83" s="136" t="str">
        <f>VLOOKUP(B83,[1]IE2!$A$91:$A$104, 1, 0)</f>
        <v>IS033IU</v>
      </c>
      <c r="F83" s="180" t="str">
        <f>VLOOKUP(B83, [2]AE1!B:B, 1, 0)</f>
        <v>IS033IU</v>
      </c>
    </row>
    <row r="84" spans="1:6" x14ac:dyDescent="0.25">
      <c r="A84" s="145">
        <v>54</v>
      </c>
      <c r="B84" s="133" t="s">
        <v>41</v>
      </c>
      <c r="C84" s="132" t="s">
        <v>40</v>
      </c>
      <c r="D84" s="194">
        <v>3</v>
      </c>
      <c r="E84" s="136" t="str">
        <f>VLOOKUP(B84,[1]IE2!$A$91:$A$104, 1, 0)</f>
        <v>IS032IU</v>
      </c>
      <c r="F84" s="180" t="str">
        <f>VLOOKUP(B84, [2]AE1!B:B, 1, 0)</f>
        <v>IS032IU</v>
      </c>
    </row>
    <row r="85" spans="1:6" s="114" customFormat="1" ht="31.5" x14ac:dyDescent="0.25">
      <c r="A85" s="145"/>
      <c r="B85" s="157" t="s">
        <v>70</v>
      </c>
      <c r="C85" s="158" t="s">
        <v>35</v>
      </c>
      <c r="D85" s="159">
        <v>6</v>
      </c>
      <c r="E85" s="136"/>
      <c r="F85" s="180"/>
    </row>
    <row r="86" spans="1:6" s="114" customFormat="1" x14ac:dyDescent="0.25">
      <c r="A86" s="145">
        <v>55</v>
      </c>
      <c r="B86" s="149" t="s">
        <v>34</v>
      </c>
      <c r="C86" s="155" t="s">
        <v>33</v>
      </c>
      <c r="D86" s="156">
        <v>3</v>
      </c>
      <c r="E86" s="136"/>
      <c r="F86" s="180"/>
    </row>
    <row r="87" spans="1:6" s="114" customFormat="1" x14ac:dyDescent="0.25">
      <c r="A87" s="145">
        <v>56</v>
      </c>
      <c r="B87" s="149" t="s">
        <v>32</v>
      </c>
      <c r="C87" s="155" t="s">
        <v>31</v>
      </c>
      <c r="D87" s="156">
        <v>3</v>
      </c>
      <c r="E87" s="136"/>
      <c r="F87" s="180"/>
    </row>
    <row r="88" spans="1:6" s="114" customFormat="1" x14ac:dyDescent="0.25">
      <c r="A88" s="145">
        <v>57</v>
      </c>
      <c r="B88" s="149" t="s">
        <v>30</v>
      </c>
      <c r="C88" s="155" t="s">
        <v>29</v>
      </c>
      <c r="D88" s="156">
        <v>3</v>
      </c>
      <c r="E88" s="136"/>
      <c r="F88" s="180"/>
    </row>
    <row r="89" spans="1:6" s="114" customFormat="1" x14ac:dyDescent="0.25">
      <c r="A89" s="145">
        <v>58</v>
      </c>
      <c r="B89" s="149" t="s">
        <v>28</v>
      </c>
      <c r="C89" s="155" t="s">
        <v>27</v>
      </c>
      <c r="D89" s="156">
        <v>3</v>
      </c>
      <c r="E89" s="136"/>
      <c r="F89" s="180"/>
    </row>
    <row r="90" spans="1:6" s="114" customFormat="1" x14ac:dyDescent="0.25">
      <c r="A90" s="145">
        <v>59</v>
      </c>
      <c r="B90" s="149" t="s">
        <v>26</v>
      </c>
      <c r="C90" s="155" t="s">
        <v>25</v>
      </c>
      <c r="D90" s="156">
        <v>3</v>
      </c>
      <c r="E90" s="136"/>
      <c r="F90" s="180"/>
    </row>
    <row r="91" spans="1:6" s="114" customFormat="1" x14ac:dyDescent="0.25">
      <c r="A91" s="145">
        <v>60</v>
      </c>
      <c r="B91" s="149" t="s">
        <v>24</v>
      </c>
      <c r="C91" s="155" t="s">
        <v>23</v>
      </c>
      <c r="D91" s="156">
        <v>3</v>
      </c>
      <c r="E91" s="136"/>
      <c r="F91" s="180"/>
    </row>
    <row r="92" spans="1:6" s="114" customFormat="1" x14ac:dyDescent="0.25">
      <c r="A92" s="145">
        <v>61</v>
      </c>
      <c r="B92" s="149" t="s">
        <v>22</v>
      </c>
      <c r="C92" s="155" t="s">
        <v>21</v>
      </c>
      <c r="D92" s="156">
        <v>3</v>
      </c>
      <c r="E92" s="136"/>
      <c r="F92" s="180"/>
    </row>
    <row r="93" spans="1:6" s="114" customFormat="1" x14ac:dyDescent="0.25">
      <c r="A93" s="145">
        <v>62</v>
      </c>
      <c r="B93" s="149" t="s">
        <v>20</v>
      </c>
      <c r="C93" s="155" t="s">
        <v>19</v>
      </c>
      <c r="D93" s="156">
        <v>3</v>
      </c>
      <c r="E93" s="136"/>
      <c r="F93" s="180"/>
    </row>
    <row r="94" spans="1:6" s="192" customFormat="1" ht="31.5" x14ac:dyDescent="0.25">
      <c r="A94" s="145">
        <v>63</v>
      </c>
      <c r="B94" s="157" t="s">
        <v>18</v>
      </c>
      <c r="C94" s="158" t="s">
        <v>160</v>
      </c>
      <c r="D94" s="159">
        <v>3</v>
      </c>
      <c r="E94" s="136" t="str">
        <f>VLOOKUP(B94,[1]IE2!$A$91:$A$104, 1, 0)</f>
        <v>_____IU</v>
      </c>
      <c r="F94" s="180" t="str">
        <f>VLOOKUP(B94, [2]AE1!B:B, 1, 0)</f>
        <v>_____IU</v>
      </c>
    </row>
    <row r="95" spans="1:6" s="114" customFormat="1" ht="20.100000000000001" customHeight="1" x14ac:dyDescent="0.25">
      <c r="A95" s="133"/>
      <c r="B95" s="133"/>
      <c r="C95" s="181" t="s">
        <v>0</v>
      </c>
      <c r="D95" s="135">
        <f>SUM(D82:D85)+D94</f>
        <v>18</v>
      </c>
      <c r="E95" s="136" t="e">
        <f>VLOOKUP(B95,[1]IE2!$A$91:$A$104, 1, 0)</f>
        <v>#N/A</v>
      </c>
      <c r="F95" s="180">
        <f>VLOOKUP(B95, [2]AE1!B:B, 1, 0)</f>
        <v>0</v>
      </c>
    </row>
    <row r="96" spans="1:6" x14ac:dyDescent="0.25">
      <c r="A96" s="207" t="s">
        <v>16</v>
      </c>
      <c r="B96" s="206"/>
      <c r="C96" s="189"/>
      <c r="D96" s="190"/>
      <c r="E96" s="136" t="e">
        <f>VLOOKUP(B96,[1]IE2!$A$91:$A$104, 1, 0)</f>
        <v>#N/A</v>
      </c>
      <c r="F96" s="180">
        <f>VLOOKUP(B96, [2]AE1!B:B, 1, 0)</f>
        <v>0</v>
      </c>
    </row>
    <row r="97" spans="1:6" x14ac:dyDescent="0.25">
      <c r="A97" s="145">
        <v>64</v>
      </c>
      <c r="B97" s="133" t="s">
        <v>2</v>
      </c>
      <c r="C97" s="155" t="s">
        <v>1</v>
      </c>
      <c r="D97" s="156">
        <v>10</v>
      </c>
      <c r="F97" s="180" t="str">
        <f>VLOOKUP(B97, [2]AE1!B:B, 1, 0)</f>
        <v>IS048IU</v>
      </c>
    </row>
    <row r="98" spans="1:6" s="114" customFormat="1" ht="20.100000000000001" customHeight="1" x14ac:dyDescent="0.25">
      <c r="A98" s="133"/>
      <c r="B98" s="133"/>
      <c r="C98" s="181" t="s">
        <v>0</v>
      </c>
      <c r="D98" s="135">
        <f>SUM(D97)</f>
        <v>10</v>
      </c>
      <c r="E98" s="136"/>
    </row>
    <row r="99" spans="1:6" x14ac:dyDescent="0.25">
      <c r="C99" s="198"/>
      <c r="D99" s="197"/>
    </row>
    <row r="100" spans="1:6" x14ac:dyDescent="0.25">
      <c r="A100" s="218" t="s">
        <v>170</v>
      </c>
      <c r="B100" s="218"/>
      <c r="C100" s="218"/>
      <c r="D100" s="218"/>
    </row>
    <row r="101" spans="1:6" x14ac:dyDescent="0.25">
      <c r="A101" s="218"/>
      <c r="B101" s="218"/>
      <c r="C101" s="218"/>
      <c r="D101" s="218"/>
    </row>
    <row r="102" spans="1:6" x14ac:dyDescent="0.25">
      <c r="D102" s="197"/>
    </row>
    <row r="103" spans="1:6" x14ac:dyDescent="0.25">
      <c r="D103" s="197"/>
    </row>
    <row r="104" spans="1:6" x14ac:dyDescent="0.25">
      <c r="D104" s="197"/>
    </row>
    <row r="105" spans="1:6" x14ac:dyDescent="0.25">
      <c r="D105" s="197"/>
    </row>
    <row r="106" spans="1:6" x14ac:dyDescent="0.25">
      <c r="D106" s="197"/>
    </row>
    <row r="107" spans="1:6" x14ac:dyDescent="0.25">
      <c r="D107" s="197"/>
    </row>
    <row r="108" spans="1:6" x14ac:dyDescent="0.25">
      <c r="D108" s="197"/>
    </row>
    <row r="109" spans="1:6" x14ac:dyDescent="0.25">
      <c r="D109" s="197"/>
    </row>
    <row r="110" spans="1:6" x14ac:dyDescent="0.25">
      <c r="D110" s="197"/>
    </row>
    <row r="111" spans="1:6" x14ac:dyDescent="0.25">
      <c r="D111" s="197"/>
    </row>
    <row r="112" spans="1:6" x14ac:dyDescent="0.25">
      <c r="D112" s="197"/>
    </row>
    <row r="113" spans="1:6" x14ac:dyDescent="0.25">
      <c r="D113" s="197"/>
    </row>
    <row r="114" spans="1:6" s="136" customFormat="1" x14ac:dyDescent="0.25">
      <c r="A114" s="180"/>
      <c r="B114" s="197"/>
      <c r="C114" s="197"/>
      <c r="D114" s="197"/>
      <c r="F114" s="180"/>
    </row>
    <row r="115" spans="1:6" s="136" customFormat="1" x14ac:dyDescent="0.25">
      <c r="A115" s="180"/>
      <c r="B115" s="197"/>
      <c r="C115" s="197"/>
      <c r="D115" s="197"/>
      <c r="F115" s="180"/>
    </row>
    <row r="116" spans="1:6" s="136" customFormat="1" x14ac:dyDescent="0.25">
      <c r="A116" s="180"/>
      <c r="B116" s="197"/>
      <c r="C116" s="197"/>
      <c r="D116" s="197"/>
      <c r="F116" s="180"/>
    </row>
    <row r="117" spans="1:6" s="136" customFormat="1" x14ac:dyDescent="0.25">
      <c r="A117" s="180"/>
      <c r="B117" s="197"/>
      <c r="C117" s="197"/>
      <c r="D117" s="197"/>
      <c r="F117" s="180"/>
    </row>
    <row r="118" spans="1:6" s="136" customFormat="1" x14ac:dyDescent="0.25">
      <c r="A118" s="180"/>
      <c r="B118" s="197"/>
      <c r="C118" s="197"/>
      <c r="D118" s="197"/>
      <c r="F118" s="180"/>
    </row>
    <row r="119" spans="1:6" s="136" customFormat="1" x14ac:dyDescent="0.25">
      <c r="A119" s="180"/>
      <c r="B119" s="197"/>
      <c r="C119" s="197"/>
      <c r="D119" s="197"/>
      <c r="F119" s="180"/>
    </row>
    <row r="120" spans="1:6" s="136" customFormat="1" x14ac:dyDescent="0.25">
      <c r="A120" s="180"/>
      <c r="B120" s="197"/>
      <c r="C120" s="197"/>
      <c r="D120" s="197"/>
      <c r="F120" s="180"/>
    </row>
    <row r="121" spans="1:6" s="136" customFormat="1" x14ac:dyDescent="0.25">
      <c r="A121" s="180"/>
      <c r="B121" s="197"/>
      <c r="C121" s="197"/>
      <c r="D121" s="197"/>
      <c r="F121" s="180"/>
    </row>
    <row r="122" spans="1:6" s="136" customFormat="1" x14ac:dyDescent="0.25">
      <c r="A122" s="180"/>
      <c r="B122" s="197"/>
      <c r="C122" s="197"/>
      <c r="D122" s="197"/>
      <c r="F122" s="180"/>
    </row>
    <row r="123" spans="1:6" s="136" customFormat="1" x14ac:dyDescent="0.25">
      <c r="A123" s="180"/>
      <c r="B123" s="197"/>
      <c r="C123" s="197"/>
      <c r="D123" s="197"/>
      <c r="F123" s="180"/>
    </row>
    <row r="124" spans="1:6" s="136" customFormat="1" x14ac:dyDescent="0.25">
      <c r="A124" s="180"/>
      <c r="B124" s="197"/>
      <c r="C124" s="197"/>
      <c r="D124" s="197"/>
      <c r="F124" s="180"/>
    </row>
    <row r="125" spans="1:6" s="136" customFormat="1" x14ac:dyDescent="0.25">
      <c r="A125" s="180"/>
      <c r="B125" s="197"/>
      <c r="C125" s="197"/>
      <c r="D125" s="197"/>
      <c r="F125" s="180"/>
    </row>
    <row r="126" spans="1:6" s="136" customFormat="1" x14ac:dyDescent="0.25">
      <c r="A126" s="180"/>
      <c r="B126" s="197"/>
      <c r="C126" s="197"/>
      <c r="D126" s="197"/>
      <c r="F126" s="180"/>
    </row>
    <row r="127" spans="1:6" s="136" customFormat="1" x14ac:dyDescent="0.25">
      <c r="A127" s="180"/>
      <c r="B127" s="197"/>
      <c r="C127" s="197"/>
      <c r="D127" s="197"/>
      <c r="F127" s="180"/>
    </row>
    <row r="128" spans="1:6" s="136" customFormat="1" x14ac:dyDescent="0.25">
      <c r="A128" s="180"/>
      <c r="B128" s="197"/>
      <c r="C128" s="197"/>
      <c r="D128" s="197"/>
      <c r="F128" s="180"/>
    </row>
    <row r="129" spans="1:6" s="136" customFormat="1" x14ac:dyDescent="0.25">
      <c r="A129" s="180"/>
      <c r="B129" s="197"/>
      <c r="C129" s="197"/>
      <c r="D129" s="197"/>
      <c r="F129" s="180"/>
    </row>
    <row r="130" spans="1:6" s="136" customFormat="1" x14ac:dyDescent="0.25">
      <c r="A130" s="180"/>
      <c r="B130" s="197"/>
      <c r="C130" s="197"/>
      <c r="D130" s="197"/>
      <c r="F130" s="180"/>
    </row>
    <row r="131" spans="1:6" s="136" customFormat="1" x14ac:dyDescent="0.25">
      <c r="A131" s="180"/>
      <c r="B131" s="197"/>
      <c r="C131" s="197"/>
      <c r="D131" s="197"/>
      <c r="F131" s="180"/>
    </row>
  </sheetData>
  <mergeCells count="4">
    <mergeCell ref="A5:D5"/>
    <mergeCell ref="A6:D6"/>
    <mergeCell ref="A100:D101"/>
    <mergeCell ref="A7:D8"/>
  </mergeCells>
  <conditionalFormatting sqref="B94:B1048576 B1:B4 B33:B39 B41:B73 B7:B11 B13:B28 B77:B84 B75">
    <cfRule type="duplicateValues" dxfId="110" priority="12"/>
  </conditionalFormatting>
  <conditionalFormatting sqref="B85:B93">
    <cfRule type="duplicateValues" dxfId="109" priority="13"/>
  </conditionalFormatting>
  <conditionalFormatting sqref="B40">
    <cfRule type="duplicateValues" dxfId="108" priority="10"/>
  </conditionalFormatting>
  <conditionalFormatting sqref="B76">
    <cfRule type="duplicateValues" dxfId="107" priority="8"/>
  </conditionalFormatting>
  <conditionalFormatting sqref="B74">
    <cfRule type="duplicateValues" dxfId="106" priority="6"/>
  </conditionalFormatting>
  <conditionalFormatting sqref="C33:C1048576 C1:C28">
    <cfRule type="duplicateValues" dxfId="105" priority="5"/>
  </conditionalFormatting>
  <conditionalFormatting sqref="B33:B1048576 B1:B28">
    <cfRule type="duplicateValues" dxfId="104" priority="4"/>
  </conditionalFormatting>
  <conditionalFormatting sqref="B29:B32">
    <cfRule type="duplicateValues" dxfId="103" priority="3"/>
  </conditionalFormatting>
  <conditionalFormatting sqref="C29:C32">
    <cfRule type="duplicateValues" dxfId="102" priority="2"/>
  </conditionalFormatting>
  <conditionalFormatting sqref="B29:B32">
    <cfRule type="duplicateValues" dxfId="101" priority="1"/>
  </conditionalFormatting>
  <pageMargins left="0.42" right="0.2" top="0.75" bottom="0.75" header="0.27" footer="0.3"/>
  <pageSetup paperSize="9" scale="96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131"/>
  <sheetViews>
    <sheetView view="pageBreakPreview" topLeftCell="A70" zoomScale="60" zoomScaleNormal="57" workbookViewId="0">
      <selection activeCell="D34" sqref="D34:D41"/>
    </sheetView>
  </sheetViews>
  <sheetFormatPr defaultColWidth="8.85546875" defaultRowHeight="15.75" x14ac:dyDescent="0.25"/>
  <cols>
    <col min="1" max="1" width="5" style="77" customWidth="1"/>
    <col min="2" max="2" width="18.140625" style="45" customWidth="1"/>
    <col min="3" max="3" width="53.28515625" style="45" customWidth="1"/>
    <col min="4" max="4" width="30.42578125" style="77" customWidth="1"/>
    <col min="5" max="5" width="24.7109375" style="4" hidden="1" customWidth="1"/>
    <col min="6" max="6" width="20.28515625" style="77" hidden="1" customWidth="1"/>
    <col min="7" max="16384" width="8.85546875" style="77"/>
  </cols>
  <sheetData>
    <row r="1" spans="1:6" s="43" customFormat="1" ht="20.100000000000001" customHeight="1" x14ac:dyDescent="0.25">
      <c r="B1" s="42" t="s">
        <v>147</v>
      </c>
      <c r="C1" s="1"/>
      <c r="D1" s="8"/>
      <c r="E1" s="8"/>
    </row>
    <row r="2" spans="1:6" s="43" customFormat="1" ht="20.100000000000001" customHeight="1" x14ac:dyDescent="0.25">
      <c r="B2" s="41" t="s">
        <v>146</v>
      </c>
      <c r="C2" s="40"/>
      <c r="D2" s="8"/>
      <c r="E2" s="8"/>
    </row>
    <row r="3" spans="1:6" s="43" customFormat="1" ht="20.100000000000001" customHeight="1" x14ac:dyDescent="0.25">
      <c r="B3" s="38" t="s">
        <v>145</v>
      </c>
      <c r="C3" s="37"/>
      <c r="D3" s="8"/>
      <c r="E3" s="8"/>
    </row>
    <row r="4" spans="1:6" s="73" customFormat="1" ht="20.100000000000001" customHeight="1" x14ac:dyDescent="0.25">
      <c r="A4" s="38"/>
      <c r="B4" s="37"/>
      <c r="C4" s="36"/>
      <c r="D4" s="8"/>
      <c r="E4" s="8"/>
    </row>
    <row r="5" spans="1:6" s="73" customFormat="1" ht="55.5" customHeight="1" x14ac:dyDescent="0.25">
      <c r="A5" s="209" t="s">
        <v>157</v>
      </c>
      <c r="B5" s="209"/>
      <c r="C5" s="209"/>
      <c r="D5" s="209"/>
      <c r="E5" s="8"/>
    </row>
    <row r="6" spans="1:6" s="73" customFormat="1" ht="20.100000000000001" customHeight="1" x14ac:dyDescent="0.25">
      <c r="A6" s="211" t="s">
        <v>143</v>
      </c>
      <c r="B6" s="211"/>
      <c r="C6" s="211"/>
      <c r="D6" s="211"/>
      <c r="E6" s="8"/>
    </row>
    <row r="7" spans="1:6" s="73" customFormat="1" ht="20.100000000000001" customHeight="1" x14ac:dyDescent="0.25">
      <c r="A7" s="213" t="s">
        <v>167</v>
      </c>
      <c r="B7" s="214"/>
      <c r="C7" s="214"/>
      <c r="D7" s="214"/>
      <c r="E7" s="4"/>
    </row>
    <row r="8" spans="1:6" s="73" customFormat="1" ht="20.100000000000001" customHeight="1" x14ac:dyDescent="0.25">
      <c r="A8" s="215"/>
      <c r="B8" s="215"/>
      <c r="C8" s="215"/>
      <c r="D8" s="215"/>
      <c r="E8" s="4"/>
    </row>
    <row r="9" spans="1:6" s="44" customFormat="1" x14ac:dyDescent="0.25">
      <c r="A9" s="9" t="s">
        <v>142</v>
      </c>
      <c r="B9" s="34" t="s">
        <v>141</v>
      </c>
      <c r="C9" s="34" t="s">
        <v>140</v>
      </c>
      <c r="D9" s="34" t="s">
        <v>139</v>
      </c>
    </row>
    <row r="10" spans="1:6" s="8" customFormat="1" x14ac:dyDescent="0.25">
      <c r="A10" s="74" t="s">
        <v>138</v>
      </c>
      <c r="B10" s="75"/>
      <c r="C10" s="10"/>
      <c r="D10" s="10"/>
    </row>
    <row r="11" spans="1:6" x14ac:dyDescent="0.25">
      <c r="A11" s="76">
        <v>1</v>
      </c>
      <c r="B11" s="72" t="s">
        <v>132</v>
      </c>
      <c r="C11" s="56" t="s">
        <v>158</v>
      </c>
      <c r="D11" s="72">
        <v>13</v>
      </c>
      <c r="E11" s="4" t="e">
        <f>VLOOKUP(B11, [1]IE2!$A$8:$A$15, 1, 0)</f>
        <v>#N/A</v>
      </c>
      <c r="F11" s="77" t="e">
        <f>VLOOKUP(B11, [3]AE1!B:B, 1, 0)</f>
        <v>#N/A</v>
      </c>
    </row>
    <row r="12" spans="1:6" x14ac:dyDescent="0.25">
      <c r="A12" s="76">
        <v>2</v>
      </c>
      <c r="B12" s="72" t="s">
        <v>130</v>
      </c>
      <c r="C12" s="56" t="s">
        <v>159</v>
      </c>
      <c r="D12" s="72">
        <v>10</v>
      </c>
      <c r="E12" s="4" t="e">
        <f>VLOOKUP(B12, [1]IE2!$A$8:$A$15, 1, 0)</f>
        <v>#N/A</v>
      </c>
      <c r="F12" s="77" t="e">
        <f>VLOOKUP(B12, [3]AE1!B:B, 1, 0)</f>
        <v>#N/A</v>
      </c>
    </row>
    <row r="13" spans="1:6" x14ac:dyDescent="0.25">
      <c r="A13" s="76">
        <v>3</v>
      </c>
      <c r="B13" s="72" t="s">
        <v>128</v>
      </c>
      <c r="C13" s="6" t="s">
        <v>127</v>
      </c>
      <c r="D13" s="72">
        <v>3</v>
      </c>
      <c r="E13" s="4" t="str">
        <f>VLOOKUP(B13, [1]IE2!$A$8:$A$15, 1, 0)</f>
        <v>PT001IU</v>
      </c>
      <c r="F13" s="77" t="str">
        <f>VLOOKUP(B13, [3]AE1!B:B, 1, 0)</f>
        <v>PT001IU</v>
      </c>
    </row>
    <row r="14" spans="1:6" s="8" customFormat="1" ht="20.100000000000001" customHeight="1" x14ac:dyDescent="0.25">
      <c r="A14" s="72"/>
      <c r="B14" s="72"/>
      <c r="C14" s="46" t="s">
        <v>0</v>
      </c>
      <c r="D14" s="5">
        <f>SUM(D11:D13)</f>
        <v>26</v>
      </c>
      <c r="E14" s="4">
        <f>VLOOKUP(B14, [1]IE2!$A$8:$A$15, 1, 0)</f>
        <v>0</v>
      </c>
      <c r="F14" s="77">
        <f>VLOOKUP(B14, [3]AE1!B:B, 1, 0)</f>
        <v>0</v>
      </c>
    </row>
    <row r="15" spans="1:6" s="81" customFormat="1" x14ac:dyDescent="0.25">
      <c r="A15" s="78" t="s">
        <v>133</v>
      </c>
      <c r="B15" s="79"/>
      <c r="C15" s="80"/>
      <c r="D15" s="80"/>
      <c r="E15" s="4">
        <f>VLOOKUP(B15, [1]IE2!$A$8:$A$15, 1, 0)</f>
        <v>0</v>
      </c>
      <c r="F15" s="77">
        <f>VLOOKUP(B15, [3]AE1!B:B, 1, 0)</f>
        <v>0</v>
      </c>
    </row>
    <row r="16" spans="1:6" x14ac:dyDescent="0.25">
      <c r="A16" s="51">
        <v>4</v>
      </c>
      <c r="B16" s="72" t="s">
        <v>149</v>
      </c>
      <c r="C16" s="16" t="s">
        <v>150</v>
      </c>
      <c r="D16" s="72">
        <v>2</v>
      </c>
      <c r="E16" s="4" t="str">
        <f>VLOOKUP(B16, [1]IE2!$A$15:$A$24, 1, 0)</f>
        <v>EN007IU</v>
      </c>
      <c r="F16" s="77" t="str">
        <f>VLOOKUP(B16, [3]AE1!B:B, 1, 0)</f>
        <v>EN007IU</v>
      </c>
    </row>
    <row r="17" spans="1:6" x14ac:dyDescent="0.25">
      <c r="A17" s="51">
        <v>5</v>
      </c>
      <c r="B17" s="72" t="s">
        <v>151</v>
      </c>
      <c r="C17" s="16" t="s">
        <v>152</v>
      </c>
      <c r="D17" s="72">
        <v>2</v>
      </c>
      <c r="E17" s="4" t="str">
        <f>VLOOKUP(B17, [1]IE2!$A$15:$A$24, 1, 0)</f>
        <v>EN008IU</v>
      </c>
      <c r="F17" s="77" t="str">
        <f>VLOOKUP(B17, [3]AE1!B:B, 1, 0)</f>
        <v>EN008IU</v>
      </c>
    </row>
    <row r="18" spans="1:6" x14ac:dyDescent="0.25">
      <c r="A18" s="51">
        <v>6</v>
      </c>
      <c r="B18" s="20" t="s">
        <v>102</v>
      </c>
      <c r="C18" s="52" t="s">
        <v>101</v>
      </c>
      <c r="D18" s="5">
        <v>1</v>
      </c>
      <c r="E18" s="4" t="str">
        <f>VLOOKUP(B18, [1]IE2!$A$15:$A$24, 1, 0)</f>
        <v>CH012IU</v>
      </c>
      <c r="F18" s="77" t="str">
        <f>VLOOKUP(B18, [3]AE1!B:B, 1, 0)</f>
        <v>CH012IU</v>
      </c>
    </row>
    <row r="19" spans="1:6" x14ac:dyDescent="0.25">
      <c r="A19" s="51">
        <v>7</v>
      </c>
      <c r="B19" s="20" t="s">
        <v>100</v>
      </c>
      <c r="C19" s="52" t="s">
        <v>99</v>
      </c>
      <c r="D19" s="5">
        <v>3</v>
      </c>
      <c r="E19" s="4" t="str">
        <f>VLOOKUP(B19, [1]IE2!$A$15:$A$24, 1, 0)</f>
        <v>CH011IU</v>
      </c>
      <c r="F19" s="77" t="str">
        <f>VLOOKUP(B19, [3]AE1!B:B, 1, 0)</f>
        <v>CH011IU</v>
      </c>
    </row>
    <row r="20" spans="1:6" x14ac:dyDescent="0.25">
      <c r="A20" s="51">
        <v>8</v>
      </c>
      <c r="B20" s="72" t="s">
        <v>113</v>
      </c>
      <c r="C20" s="6" t="s">
        <v>112</v>
      </c>
      <c r="D20" s="72">
        <v>2</v>
      </c>
      <c r="E20" s="4" t="str">
        <f>VLOOKUP(B20, [1]IE2!$A$15:$A$24, 1, 0)</f>
        <v>PH013IU</v>
      </c>
      <c r="F20" s="77" t="str">
        <f>VLOOKUP(B20, [3]AE1!B:B, 1, 0)</f>
        <v>PH013IU</v>
      </c>
    </row>
    <row r="21" spans="1:6" x14ac:dyDescent="0.25">
      <c r="A21" s="51">
        <v>9</v>
      </c>
      <c r="B21" s="72" t="s">
        <v>111</v>
      </c>
      <c r="C21" s="6" t="s">
        <v>110</v>
      </c>
      <c r="D21" s="72">
        <v>2</v>
      </c>
      <c r="E21" s="4" t="str">
        <f>VLOOKUP(B21, [1]IE2!$A$15:$A$24, 1, 0)</f>
        <v>PH014IU</v>
      </c>
      <c r="F21" s="77" t="str">
        <f>VLOOKUP(B21, [3]AE1!B:B, 1, 0)</f>
        <v>PH014IU</v>
      </c>
    </row>
    <row r="22" spans="1:6" x14ac:dyDescent="0.25">
      <c r="A22" s="51">
        <v>10</v>
      </c>
      <c r="B22" s="72" t="s">
        <v>105</v>
      </c>
      <c r="C22" s="6" t="s">
        <v>104</v>
      </c>
      <c r="D22" s="72">
        <v>4</v>
      </c>
    </row>
    <row r="23" spans="1:6" x14ac:dyDescent="0.25">
      <c r="A23" s="106">
        <v>11</v>
      </c>
      <c r="B23" s="110" t="s">
        <v>117</v>
      </c>
      <c r="C23" s="208" t="s">
        <v>116</v>
      </c>
      <c r="D23" s="110">
        <v>2</v>
      </c>
    </row>
    <row r="24" spans="1:6" x14ac:dyDescent="0.25">
      <c r="A24" s="51">
        <v>12</v>
      </c>
      <c r="B24" s="72" t="s">
        <v>120</v>
      </c>
      <c r="C24" s="6" t="s">
        <v>119</v>
      </c>
      <c r="D24" s="72">
        <v>1</v>
      </c>
      <c r="E24" s="4" t="str">
        <f>VLOOKUP(B24, [1]IE2!$A$15:$A$24, 1, 0)</f>
        <v>IS001IU</v>
      </c>
      <c r="F24" s="77" t="str">
        <f>VLOOKUP(B24, [3]AE1!B:B, 1, 0)</f>
        <v>IS001IU</v>
      </c>
    </row>
    <row r="25" spans="1:6" x14ac:dyDescent="0.25">
      <c r="A25" s="51">
        <v>13</v>
      </c>
      <c r="B25" s="72" t="s">
        <v>94</v>
      </c>
      <c r="C25" s="6" t="s">
        <v>93</v>
      </c>
      <c r="D25" s="72">
        <v>3</v>
      </c>
      <c r="E25" s="4" t="str">
        <f>VLOOKUP(B25, [1]IE2!$A$15:$A$24, 1, 0)</f>
        <v>IS054IU</v>
      </c>
      <c r="F25" s="77" t="str">
        <f>VLOOKUP(B25, [3]AE1!B:B, 1, 0)</f>
        <v>IS054IU</v>
      </c>
    </row>
    <row r="26" spans="1:6" s="8" customFormat="1" ht="20.100000000000001" customHeight="1" x14ac:dyDescent="0.25">
      <c r="A26" s="72"/>
      <c r="B26" s="72"/>
      <c r="C26" s="46" t="s">
        <v>0</v>
      </c>
      <c r="D26" s="5">
        <f>SUM(D16:D25)</f>
        <v>22</v>
      </c>
      <c r="E26" s="4" t="e">
        <f>VLOOKUP(B26, [1]IE2!$A$15:$A$24, 1, 0)</f>
        <v>#N/A</v>
      </c>
      <c r="F26" s="77">
        <f>VLOOKUP(B26, [3]AE1!B:B, 1, 0)</f>
        <v>0</v>
      </c>
    </row>
    <row r="27" spans="1:6" x14ac:dyDescent="0.25">
      <c r="A27" s="82" t="s">
        <v>47</v>
      </c>
      <c r="B27" s="83"/>
      <c r="C27" s="84"/>
      <c r="D27" s="85"/>
      <c r="E27" s="4" t="e">
        <f>VLOOKUP(B27, [1]IE2!$A$15:$A$24, 1, 0)</f>
        <v>#N/A</v>
      </c>
      <c r="F27" s="77">
        <f>VLOOKUP(B27, [3]AE1!B:B, 1, 0)</f>
        <v>0</v>
      </c>
    </row>
    <row r="28" spans="1:6" s="8" customFormat="1" ht="20.100000000000001" customHeight="1" x14ac:dyDescent="0.25">
      <c r="A28" s="51">
        <v>14</v>
      </c>
      <c r="B28" s="72" t="s">
        <v>124</v>
      </c>
      <c r="C28" s="6" t="s">
        <v>123</v>
      </c>
      <c r="D28" s="72">
        <v>3</v>
      </c>
      <c r="E28" s="4" t="e">
        <f>VLOOKUP(B28, [1]IE2!$A$28:$A$29, 1, 0)</f>
        <v>#N/A</v>
      </c>
      <c r="F28" s="77" t="str">
        <f>VLOOKUP(B28, [3]AE1!B:B, 1, 0)</f>
        <v>PT002IU</v>
      </c>
    </row>
    <row r="29" spans="1:6" s="8" customFormat="1" ht="20.100000000000001" customHeight="1" x14ac:dyDescent="0.25">
      <c r="A29" s="14">
        <v>15</v>
      </c>
      <c r="B29" s="17" t="s">
        <v>153</v>
      </c>
      <c r="C29" s="18" t="s">
        <v>154</v>
      </c>
      <c r="D29" s="17">
        <v>2</v>
      </c>
      <c r="E29" s="4"/>
      <c r="F29" s="77"/>
    </row>
    <row r="30" spans="1:6" s="8" customFormat="1" ht="20.100000000000001" customHeight="1" x14ac:dyDescent="0.25">
      <c r="A30" s="14">
        <v>16</v>
      </c>
      <c r="B30" s="17" t="s">
        <v>155</v>
      </c>
      <c r="C30" s="18" t="s">
        <v>156</v>
      </c>
      <c r="D30" s="17">
        <v>2</v>
      </c>
      <c r="E30" s="4"/>
      <c r="F30" s="77"/>
    </row>
    <row r="31" spans="1:6" s="8" customFormat="1" ht="20.100000000000001" customHeight="1" x14ac:dyDescent="0.25">
      <c r="A31" s="112">
        <v>17</v>
      </c>
      <c r="B31" s="109" t="s">
        <v>122</v>
      </c>
      <c r="C31" s="111" t="s">
        <v>121</v>
      </c>
      <c r="D31" s="110">
        <v>2</v>
      </c>
      <c r="E31" s="4"/>
      <c r="F31" s="77"/>
    </row>
    <row r="32" spans="1:6" s="8" customFormat="1" ht="20.100000000000001" customHeight="1" x14ac:dyDescent="0.25">
      <c r="A32" s="76">
        <v>18</v>
      </c>
      <c r="B32" s="20" t="s">
        <v>126</v>
      </c>
      <c r="C32" s="47" t="s">
        <v>125</v>
      </c>
      <c r="D32" s="72">
        <v>3</v>
      </c>
      <c r="E32" s="4"/>
      <c r="F32" s="77"/>
    </row>
    <row r="33" spans="1:6" s="8" customFormat="1" ht="20.100000000000001" customHeight="1" x14ac:dyDescent="0.25">
      <c r="A33" s="72"/>
      <c r="B33" s="72"/>
      <c r="C33" s="46" t="s">
        <v>0</v>
      </c>
      <c r="D33" s="5">
        <f>SUM(D28:D32)</f>
        <v>12</v>
      </c>
      <c r="E33" s="4" t="e">
        <f>VLOOKUP(B33, [1]IE2!$A$28:$A$29, 1, 0)</f>
        <v>#N/A</v>
      </c>
      <c r="F33" s="77">
        <f>VLOOKUP(B33, [3]AE1!B:B, 1, 0)</f>
        <v>0</v>
      </c>
    </row>
    <row r="34" spans="1:6" x14ac:dyDescent="0.25">
      <c r="A34" s="78" t="s">
        <v>118</v>
      </c>
      <c r="B34" s="79"/>
      <c r="C34" s="84"/>
      <c r="D34" s="85"/>
      <c r="E34" s="4" t="e">
        <f>VLOOKUP(B34, [1]IE2!$A$28:$A$29, 1, 0)</f>
        <v>#N/A</v>
      </c>
      <c r="F34" s="77">
        <f>VLOOKUP(B34, [3]AE1!B:B, 1, 0)</f>
        <v>0</v>
      </c>
    </row>
    <row r="35" spans="1:6" x14ac:dyDescent="0.25">
      <c r="A35" s="51">
        <v>19</v>
      </c>
      <c r="B35" s="72" t="s">
        <v>96</v>
      </c>
      <c r="C35" s="6" t="s">
        <v>95</v>
      </c>
      <c r="D35" s="20">
        <v>4</v>
      </c>
      <c r="E35" s="4" t="e">
        <f>VLOOKUP(B35, [1]IE2!$A$34:$A$41, 1, 0)</f>
        <v>#N/A</v>
      </c>
      <c r="F35" s="77" t="str">
        <f>VLOOKUP(B35, [3]AE1!B:B, 1, 0)</f>
        <v>MA003IU</v>
      </c>
    </row>
    <row r="36" spans="1:6" x14ac:dyDescent="0.25">
      <c r="A36" s="51">
        <v>20</v>
      </c>
      <c r="B36" s="72" t="s">
        <v>82</v>
      </c>
      <c r="C36" s="6" t="s">
        <v>81</v>
      </c>
      <c r="D36" s="72">
        <v>3</v>
      </c>
      <c r="E36" s="4" t="str">
        <f>VLOOKUP(B36, [1]IE2!$A$34:$A$41, 1, 0)</f>
        <v>IS019IU</v>
      </c>
      <c r="F36" s="77" t="str">
        <f>VLOOKUP(B36, [3]AE1!B:B, 1, 0)</f>
        <v>IS019IU</v>
      </c>
    </row>
    <row r="37" spans="1:6" x14ac:dyDescent="0.25">
      <c r="A37" s="51">
        <v>21</v>
      </c>
      <c r="B37" s="54" t="s">
        <v>92</v>
      </c>
      <c r="C37" s="86" t="s">
        <v>91</v>
      </c>
      <c r="D37" s="68">
        <v>3</v>
      </c>
      <c r="E37" s="4" t="str">
        <f>VLOOKUP(B37, [1]IE2!$A$34:$A$41, 1, 0)</f>
        <v>IS086IU</v>
      </c>
      <c r="F37" s="77" t="str">
        <f>VLOOKUP(B37, [3]AE1!B:B, 1, 0)</f>
        <v>IS086IU</v>
      </c>
    </row>
    <row r="38" spans="1:6" x14ac:dyDescent="0.25">
      <c r="A38" s="51">
        <v>22</v>
      </c>
      <c r="B38" s="72" t="s">
        <v>115</v>
      </c>
      <c r="C38" s="6" t="s">
        <v>114</v>
      </c>
      <c r="D38" s="72">
        <v>4</v>
      </c>
      <c r="E38" s="4" t="str">
        <f>VLOOKUP(B38, [1]IE2!$A$34:$A$41, 1, 0)</f>
        <v>IS004IU</v>
      </c>
      <c r="F38" s="77" t="str">
        <f>VLOOKUP(B38, [3]AE1!B:B, 1, 0)</f>
        <v>IS004IU</v>
      </c>
    </row>
    <row r="39" spans="1:6" x14ac:dyDescent="0.25">
      <c r="A39" s="51">
        <v>23</v>
      </c>
      <c r="B39" s="72" t="s">
        <v>72</v>
      </c>
      <c r="C39" s="6" t="s">
        <v>71</v>
      </c>
      <c r="D39" s="72">
        <v>2</v>
      </c>
      <c r="E39" s="4" t="str">
        <f>VLOOKUP(B39, [1]IE2!$A$34:$A$41, 1, 0)</f>
        <v>IS090IU</v>
      </c>
      <c r="F39" s="77" t="str">
        <f>VLOOKUP(B39, [3]AE1!B:B, 1, 0)</f>
        <v>IS090IU</v>
      </c>
    </row>
    <row r="40" spans="1:6" x14ac:dyDescent="0.25">
      <c r="A40" s="51">
        <v>24</v>
      </c>
      <c r="B40" s="72" t="s">
        <v>90</v>
      </c>
      <c r="C40" s="6" t="s">
        <v>89</v>
      </c>
      <c r="D40" s="15">
        <v>3</v>
      </c>
      <c r="E40" s="4" t="e">
        <f>VLOOKUP(B40, [1]IE2!$A$34:$A$41, 1, 0)</f>
        <v>#N/A</v>
      </c>
      <c r="F40" s="77" t="str">
        <f>VLOOKUP(B40, [3]AE1!B:B, 1, 0)</f>
        <v>PH015IU</v>
      </c>
    </row>
    <row r="41" spans="1:6" x14ac:dyDescent="0.25">
      <c r="A41" s="51">
        <v>25</v>
      </c>
      <c r="B41" s="72" t="s">
        <v>74</v>
      </c>
      <c r="C41" s="6" t="s">
        <v>73</v>
      </c>
      <c r="D41" s="72">
        <v>4</v>
      </c>
      <c r="E41" s="4" t="str">
        <f>VLOOKUP(B41, [1]IE2!$A$34:$A$41, 1, 0)</f>
        <v>MA023IU</v>
      </c>
      <c r="F41" s="77" t="str">
        <f>VLOOKUP(B41, [3]AE1!B:B, 1, 0)</f>
        <v>MA023IU</v>
      </c>
    </row>
    <row r="42" spans="1:6" s="8" customFormat="1" ht="20.100000000000001" customHeight="1" x14ac:dyDescent="0.25">
      <c r="A42" s="72"/>
      <c r="B42" s="72"/>
      <c r="C42" s="46" t="s">
        <v>0</v>
      </c>
      <c r="D42" s="5">
        <f>SUM(D35:D41)</f>
        <v>23</v>
      </c>
      <c r="E42" s="4" t="e">
        <f>VLOOKUP(B42, [1]IE2!$A$34:$A$41, 1, 0)</f>
        <v>#N/A</v>
      </c>
      <c r="F42" s="77">
        <f>VLOOKUP(B42, [3]AE1!B:B, 1, 0)</f>
        <v>0</v>
      </c>
    </row>
    <row r="43" spans="1:6" x14ac:dyDescent="0.25">
      <c r="A43" s="78" t="s">
        <v>103</v>
      </c>
      <c r="B43" s="79"/>
      <c r="C43" s="84"/>
      <c r="D43" s="85"/>
      <c r="E43" s="4" t="e">
        <f>VLOOKUP(B43, [1]IE2!$A$34:$A$41, 1, 0)</f>
        <v>#N/A</v>
      </c>
      <c r="F43" s="77">
        <f>VLOOKUP(B43, [3]AE1!B:B, 1, 0)</f>
        <v>0</v>
      </c>
    </row>
    <row r="44" spans="1:6" x14ac:dyDescent="0.25">
      <c r="A44" s="51">
        <v>26</v>
      </c>
      <c r="B44" s="72" t="s">
        <v>61</v>
      </c>
      <c r="C44" s="16" t="s">
        <v>60</v>
      </c>
      <c r="D44" s="53">
        <v>3</v>
      </c>
      <c r="E44" s="4" t="str">
        <f>VLOOKUP(B44, [1]IE2!$A$45:$A$51, 1, 0)</f>
        <v>IS020IU</v>
      </c>
      <c r="F44" s="77" t="str">
        <f>VLOOKUP(B44, [3]AE1!B:B, 1, 0)</f>
        <v>IS020IU</v>
      </c>
    </row>
    <row r="45" spans="1:6" x14ac:dyDescent="0.25">
      <c r="A45" s="51">
        <v>27</v>
      </c>
      <c r="B45" s="72" t="s">
        <v>98</v>
      </c>
      <c r="C45" s="6" t="s">
        <v>97</v>
      </c>
      <c r="D45" s="72">
        <v>4</v>
      </c>
      <c r="E45" s="4" t="str">
        <f>VLOOKUP(B45, [1]IE2!$A$45:$A$51, 1, 0)</f>
        <v>IS081IU</v>
      </c>
      <c r="F45" s="77" t="str">
        <f>VLOOKUP(B45, [3]AE1!B:B, 1, 0)</f>
        <v>IS081IU</v>
      </c>
    </row>
    <row r="46" spans="1:6" x14ac:dyDescent="0.25">
      <c r="A46" s="51">
        <v>28</v>
      </c>
      <c r="B46" s="72" t="s">
        <v>59</v>
      </c>
      <c r="C46" s="6" t="s">
        <v>58</v>
      </c>
      <c r="D46" s="72">
        <v>4</v>
      </c>
      <c r="E46" s="4" t="str">
        <f>VLOOKUP(B46, [1]IE2!$A$45:$A$51, 1, 0)</f>
        <v>IS017IU</v>
      </c>
      <c r="F46" s="77" t="str">
        <f>VLOOKUP(B46, [3]AE1!B:B, 1, 0)</f>
        <v>IS017IU</v>
      </c>
    </row>
    <row r="47" spans="1:6" x14ac:dyDescent="0.25">
      <c r="A47" s="51">
        <v>29</v>
      </c>
      <c r="B47" s="20" t="s">
        <v>55</v>
      </c>
      <c r="C47" s="52" t="s">
        <v>54</v>
      </c>
      <c r="D47" s="19">
        <v>3</v>
      </c>
      <c r="E47" s="4" t="str">
        <f>VLOOKUP(B47, [1]IE2!$A$45:$A$51, 1, 0)</f>
        <v>IS085IU</v>
      </c>
      <c r="F47" s="77" t="str">
        <f>VLOOKUP(B47, [3]AE1!B:B, 1, 0)</f>
        <v>IS085IU</v>
      </c>
    </row>
    <row r="48" spans="1:6" x14ac:dyDescent="0.25">
      <c r="A48" s="51">
        <v>30</v>
      </c>
      <c r="B48" s="20" t="s">
        <v>57</v>
      </c>
      <c r="C48" s="52" t="s">
        <v>56</v>
      </c>
      <c r="D48" s="26">
        <v>3</v>
      </c>
      <c r="E48" s="4" t="str">
        <f>VLOOKUP(B48, [1]IE2!$A$45:$A$51, 1, 0)</f>
        <v>IS034IU</v>
      </c>
      <c r="F48" s="77" t="str">
        <f>VLOOKUP(B48, [3]AE1!B:B, 1, 0)</f>
        <v>IS034IU</v>
      </c>
    </row>
    <row r="49" spans="1:6" x14ac:dyDescent="0.25">
      <c r="A49" s="51">
        <v>31</v>
      </c>
      <c r="B49" s="72" t="s">
        <v>109</v>
      </c>
      <c r="C49" s="6" t="s">
        <v>108</v>
      </c>
      <c r="D49" s="72">
        <v>3</v>
      </c>
      <c r="E49" s="4" t="str">
        <f>VLOOKUP(B49, [1]IE2!$A$45:$A$51, 1, 0)</f>
        <v>PE008IU</v>
      </c>
      <c r="F49" s="77" t="str">
        <f>VLOOKUP(B49, [3]AE1!B:B, 1, 0)</f>
        <v>PE008IU</v>
      </c>
    </row>
    <row r="50" spans="1:6" x14ac:dyDescent="0.25">
      <c r="A50" s="51">
        <v>32</v>
      </c>
      <c r="B50" s="72" t="s">
        <v>107</v>
      </c>
      <c r="C50" s="6" t="s">
        <v>106</v>
      </c>
      <c r="D50" s="72">
        <v>2</v>
      </c>
      <c r="E50" s="4" t="str">
        <f>VLOOKUP(B50, [1]IE2!$A$45:$A$51, 1, 0)</f>
        <v>PE017IU</v>
      </c>
      <c r="F50" s="77" t="str">
        <f>VLOOKUP(B50, [3]AE1!B:B, 1, 0)</f>
        <v>PE017IU</v>
      </c>
    </row>
    <row r="51" spans="1:6" s="8" customFormat="1" ht="20.100000000000001" customHeight="1" x14ac:dyDescent="0.25">
      <c r="A51" s="72"/>
      <c r="B51" s="72"/>
      <c r="C51" s="46" t="s">
        <v>0</v>
      </c>
      <c r="D51" s="5">
        <f>SUM(D44:D50)</f>
        <v>22</v>
      </c>
      <c r="E51" s="4" t="e">
        <f>VLOOKUP(B51, [1]IE2!$A$45:$A$51, 1, 0)</f>
        <v>#N/A</v>
      </c>
      <c r="F51" s="77">
        <f>VLOOKUP(B51, [3]AE1!B:B, 1, 0)</f>
        <v>0</v>
      </c>
    </row>
    <row r="52" spans="1:6" x14ac:dyDescent="0.25">
      <c r="A52" s="82" t="s">
        <v>47</v>
      </c>
      <c r="B52" s="83"/>
      <c r="C52" s="84"/>
      <c r="D52" s="85"/>
      <c r="E52" s="4" t="e">
        <f>VLOOKUP(B52, [1]IE2!$A$45:$A$51, 1, 0)</f>
        <v>#N/A</v>
      </c>
      <c r="F52" s="77">
        <f>VLOOKUP(B52, [3]AE1!B:B, 1, 0)</f>
        <v>0</v>
      </c>
    </row>
    <row r="53" spans="1:6" x14ac:dyDescent="0.25">
      <c r="A53" s="51">
        <v>33</v>
      </c>
      <c r="B53" s="72" t="s">
        <v>88</v>
      </c>
      <c r="C53" s="6" t="s">
        <v>87</v>
      </c>
      <c r="D53" s="72">
        <v>2</v>
      </c>
      <c r="E53" s="4" t="e">
        <f>VLOOKUP(B53, [1]IE2!$A$45:$A$51, 1, 0)</f>
        <v>#N/A</v>
      </c>
      <c r="F53" s="77" t="str">
        <f>VLOOKUP(B53, [3]AE1!B:B, 1, 0)</f>
        <v>IS052IU</v>
      </c>
    </row>
    <row r="54" spans="1:6" x14ac:dyDescent="0.25">
      <c r="A54" s="51">
        <v>34</v>
      </c>
      <c r="B54" s="72"/>
      <c r="C54" s="6" t="s">
        <v>86</v>
      </c>
      <c r="D54" s="72"/>
      <c r="E54" s="4" t="e">
        <f>VLOOKUP(B54, [1]IE2!$A$45:$A$51, 1, 0)</f>
        <v>#N/A</v>
      </c>
      <c r="F54" s="77">
        <f>VLOOKUP(B54, [3]AE1!B:B, 1, 0)</f>
        <v>0</v>
      </c>
    </row>
    <row r="55" spans="1:6" s="8" customFormat="1" ht="20.100000000000001" customHeight="1" x14ac:dyDescent="0.25">
      <c r="A55" s="72"/>
      <c r="B55" s="72"/>
      <c r="C55" s="46" t="s">
        <v>0</v>
      </c>
      <c r="D55" s="5">
        <f>SUM(D53:D54)</f>
        <v>2</v>
      </c>
      <c r="E55" s="4" t="e">
        <f>VLOOKUP(B55, [1]IE2!$A$45:$A$51, 1, 0)</f>
        <v>#N/A</v>
      </c>
      <c r="F55" s="77">
        <f>VLOOKUP(B55, [3]AE1!B:B, 1, 0)</f>
        <v>0</v>
      </c>
    </row>
    <row r="56" spans="1:6" x14ac:dyDescent="0.25">
      <c r="A56" s="78" t="s">
        <v>85</v>
      </c>
      <c r="B56" s="79"/>
      <c r="C56" s="84"/>
      <c r="D56" s="85"/>
      <c r="E56" s="4" t="e">
        <f>VLOOKUP(B56, [1]IE2!$A$45:$A$51, 1, 0)</f>
        <v>#N/A</v>
      </c>
      <c r="F56" s="77">
        <f>VLOOKUP(B56, [3]AE1!B:B, 1, 0)</f>
        <v>0</v>
      </c>
    </row>
    <row r="57" spans="1:6" x14ac:dyDescent="0.25">
      <c r="A57" s="51">
        <v>35</v>
      </c>
      <c r="B57" s="15" t="s">
        <v>80</v>
      </c>
      <c r="C57" s="16" t="s">
        <v>79</v>
      </c>
      <c r="D57" s="15">
        <v>3</v>
      </c>
      <c r="E57" s="4" t="str">
        <f>VLOOKUP(B57, [1]IE2!$A$61:$A$71, 1, 0)</f>
        <v>IS040IU</v>
      </c>
      <c r="F57" s="77" t="str">
        <f>VLOOKUP(B57, [3]AE1!B:B, 1, 0)</f>
        <v>IS040IU</v>
      </c>
    </row>
    <row r="58" spans="1:6" x14ac:dyDescent="0.25">
      <c r="A58" s="51">
        <v>36</v>
      </c>
      <c r="B58" s="20" t="s">
        <v>84</v>
      </c>
      <c r="C58" s="52" t="s">
        <v>83</v>
      </c>
      <c r="D58" s="5">
        <v>3</v>
      </c>
      <c r="E58" s="4" t="str">
        <f>VLOOKUP(B58, [1]IE2!$A$61:$A$71, 1, 0)</f>
        <v>PE014IU</v>
      </c>
      <c r="F58" s="77" t="str">
        <f>VLOOKUP(B58, [3]AE1!B:B, 1, 0)</f>
        <v>PE014IU</v>
      </c>
    </row>
    <row r="59" spans="1:6" x14ac:dyDescent="0.25">
      <c r="A59" s="51">
        <v>37</v>
      </c>
      <c r="B59" s="72" t="s">
        <v>51</v>
      </c>
      <c r="C59" s="6" t="s">
        <v>50</v>
      </c>
      <c r="D59" s="72">
        <v>3</v>
      </c>
      <c r="E59" s="4" t="str">
        <f>VLOOKUP(B59, [1]IE2!$A$61:$A$71, 1, 0)</f>
        <v>IS025IU</v>
      </c>
      <c r="F59" s="77" t="str">
        <f>VLOOKUP(B59, [3]AE1!B:B, 1, 0)</f>
        <v>IS025IU</v>
      </c>
    </row>
    <row r="60" spans="1:6" x14ac:dyDescent="0.25">
      <c r="A60" s="51">
        <v>38</v>
      </c>
      <c r="B60" s="72" t="s">
        <v>49</v>
      </c>
      <c r="C60" s="6" t="s">
        <v>48</v>
      </c>
      <c r="D60" s="72">
        <v>3</v>
      </c>
      <c r="E60" s="4" t="str">
        <f>VLOOKUP(B60, [1]IE2!$A$61:$A$71, 1, 0)</f>
        <v>IS026IU</v>
      </c>
      <c r="F60" s="77" t="str">
        <f>VLOOKUP(B60, [3]AE1!B:B, 1, 0)</f>
        <v>IS026IU</v>
      </c>
    </row>
    <row r="61" spans="1:6" x14ac:dyDescent="0.25">
      <c r="A61" s="51">
        <v>39</v>
      </c>
      <c r="B61" s="72" t="s">
        <v>39</v>
      </c>
      <c r="C61" s="6" t="s">
        <v>38</v>
      </c>
      <c r="D61" s="72">
        <v>3</v>
      </c>
      <c r="E61" s="4" t="str">
        <f>VLOOKUP(B61, [1]IE2!$A$61:$A$71, 1, 0)</f>
        <v>IS024IU</v>
      </c>
      <c r="F61" s="77" t="str">
        <f>VLOOKUP(B61, [3]AE1!B:B, 1, 0)</f>
        <v>IS024IU</v>
      </c>
    </row>
    <row r="62" spans="1:6" x14ac:dyDescent="0.25">
      <c r="A62" s="51">
        <v>40</v>
      </c>
      <c r="B62" s="7" t="s">
        <v>37</v>
      </c>
      <c r="C62" s="6" t="s">
        <v>36</v>
      </c>
      <c r="D62" s="7">
        <v>3</v>
      </c>
      <c r="F62" s="77" t="str">
        <f>VLOOKUP(B62, [3]AE1!B:B, 1, 0)</f>
        <v>IS089IU</v>
      </c>
    </row>
    <row r="63" spans="1:6" s="87" customFormat="1" ht="31.5" x14ac:dyDescent="0.25">
      <c r="A63" s="51"/>
      <c r="B63" s="5" t="s">
        <v>70</v>
      </c>
      <c r="C63" s="24" t="s">
        <v>69</v>
      </c>
      <c r="D63" s="5">
        <v>3</v>
      </c>
      <c r="E63" s="4" t="str">
        <f>VLOOKUP(B63, [1]IE2!$A$61:$A$71, 1, 0)</f>
        <v>IS___IU</v>
      </c>
      <c r="F63" s="77" t="str">
        <f>VLOOKUP(B63, [3]AE1!B:B, 1, 0)</f>
        <v>IS___IU</v>
      </c>
    </row>
    <row r="64" spans="1:6" x14ac:dyDescent="0.25">
      <c r="A64" s="51">
        <v>41</v>
      </c>
      <c r="B64" s="20" t="s">
        <v>68</v>
      </c>
      <c r="C64" s="52" t="s">
        <v>67</v>
      </c>
      <c r="D64" s="72">
        <v>3</v>
      </c>
      <c r="E64" s="4" t="str">
        <f>VLOOKUP(B64, [1]IE2!$A$61:$A$71, 1, 0)</f>
        <v>IS031IU</v>
      </c>
      <c r="F64" s="77" t="str">
        <f>VLOOKUP(B64, [3]AE1!B:B, 1, 0)</f>
        <v>IS031IU</v>
      </c>
    </row>
    <row r="65" spans="1:6" x14ac:dyDescent="0.25">
      <c r="A65" s="51">
        <v>42</v>
      </c>
      <c r="B65" s="20" t="s">
        <v>66</v>
      </c>
      <c r="C65" s="52" t="s">
        <v>65</v>
      </c>
      <c r="D65" s="5">
        <v>3</v>
      </c>
      <c r="E65" s="4" t="str">
        <f>VLOOKUP(B65, [1]IE2!$A$61:$A$71, 1, 0)</f>
        <v>IS087IU</v>
      </c>
      <c r="F65" s="77" t="str">
        <f>VLOOKUP(B65, [3]AE1!B:B, 1, 0)</f>
        <v>IS087IU</v>
      </c>
    </row>
    <row r="66" spans="1:6" x14ac:dyDescent="0.25">
      <c r="A66" s="51">
        <v>43</v>
      </c>
      <c r="B66" s="26" t="s">
        <v>64</v>
      </c>
      <c r="C66" s="52" t="s">
        <v>63</v>
      </c>
      <c r="D66" s="20">
        <v>3</v>
      </c>
      <c r="E66" s="4" t="str">
        <f>VLOOKUP(B66, [1]IE2!$A$61:$A$71, 1, 0)</f>
        <v>IS058IU</v>
      </c>
      <c r="F66" s="77" t="str">
        <f>VLOOKUP(B66, [3]AE1!B:B, 1, 0)</f>
        <v>IS058IU</v>
      </c>
    </row>
    <row r="67" spans="1:6" x14ac:dyDescent="0.25">
      <c r="A67" s="78"/>
      <c r="B67" s="79"/>
      <c r="C67" s="88" t="s">
        <v>0</v>
      </c>
      <c r="D67" s="9">
        <f>SUM(D57:D63)</f>
        <v>21</v>
      </c>
      <c r="E67" s="4" t="e">
        <f>VLOOKUP(B67, [1]IE2!$A$61:$A$71, 1, 0)</f>
        <v>#N/A</v>
      </c>
      <c r="F67" s="77">
        <f>VLOOKUP(B67, [3]AE1!B:B, 1, 0)</f>
        <v>0</v>
      </c>
    </row>
    <row r="68" spans="1:6" x14ac:dyDescent="0.25">
      <c r="A68" s="78" t="s">
        <v>62</v>
      </c>
      <c r="B68" s="79"/>
      <c r="C68" s="84"/>
      <c r="D68" s="85"/>
      <c r="E68" s="4" t="e">
        <f>VLOOKUP(B68, [1]IE2!$A$61:$A$71, 1, 0)</f>
        <v>#N/A</v>
      </c>
      <c r="F68" s="77">
        <f>VLOOKUP(B68, [3]AE1!B:B, 1, 0)</f>
        <v>0</v>
      </c>
    </row>
    <row r="69" spans="1:6" x14ac:dyDescent="0.25">
      <c r="A69" s="51">
        <v>44</v>
      </c>
      <c r="B69" s="72" t="s">
        <v>7</v>
      </c>
      <c r="C69" s="6" t="s">
        <v>6</v>
      </c>
      <c r="D69" s="15">
        <v>2</v>
      </c>
      <c r="E69" s="4" t="str">
        <f>VLOOKUP(B69, [1]IE2!$A$75:$A$81, 1, 0)</f>
        <v>IS079IU</v>
      </c>
      <c r="F69" s="77" t="str">
        <f>VLOOKUP(B69, [3]AE1!B:B, 1, 0)</f>
        <v>IS079IU</v>
      </c>
    </row>
    <row r="70" spans="1:6" x14ac:dyDescent="0.25">
      <c r="A70" s="51">
        <v>45</v>
      </c>
      <c r="B70" s="72" t="s">
        <v>13</v>
      </c>
      <c r="C70" s="6" t="s">
        <v>12</v>
      </c>
      <c r="D70" s="15">
        <v>4</v>
      </c>
      <c r="E70" s="4" t="str">
        <f>VLOOKUP(B70, [1]IE2!$A$75:$A$81, 1, 0)</f>
        <v>IS028IU</v>
      </c>
      <c r="F70" s="77" t="str">
        <f>VLOOKUP(B70, [3]AE1!B:B, 1, 0)</f>
        <v>IS028IU</v>
      </c>
    </row>
    <row r="71" spans="1:6" x14ac:dyDescent="0.25">
      <c r="A71" s="51">
        <v>46</v>
      </c>
      <c r="B71" s="72" t="s">
        <v>11</v>
      </c>
      <c r="C71" s="6" t="s">
        <v>10</v>
      </c>
      <c r="D71" s="15">
        <v>3</v>
      </c>
      <c r="E71" s="4" t="str">
        <f>VLOOKUP(B71, [1]IE2!$A$75:$A$81, 1, 0)</f>
        <v>IS027IU</v>
      </c>
      <c r="F71" s="77" t="str">
        <f>VLOOKUP(B71, [3]AE1!B:B, 1, 0)</f>
        <v>IS027IU</v>
      </c>
    </row>
    <row r="72" spans="1:6" x14ac:dyDescent="0.25">
      <c r="A72" s="51">
        <v>47</v>
      </c>
      <c r="B72" s="72" t="s">
        <v>9</v>
      </c>
      <c r="C72" s="6" t="s">
        <v>8</v>
      </c>
      <c r="D72" s="89">
        <v>3</v>
      </c>
      <c r="E72" s="4" t="str">
        <f>VLOOKUP(B72, [1]IE2!$A$75:$A$81, 1, 0)</f>
        <v>IS078IU</v>
      </c>
      <c r="F72" s="77" t="str">
        <f>VLOOKUP(B72, [3]AE1!B:B, 1, 0)</f>
        <v>IS078IU</v>
      </c>
    </row>
    <row r="73" spans="1:6" x14ac:dyDescent="0.25">
      <c r="A73" s="51">
        <v>48</v>
      </c>
      <c r="B73" s="72" t="s">
        <v>78</v>
      </c>
      <c r="C73" s="6" t="s">
        <v>77</v>
      </c>
      <c r="D73" s="89">
        <v>2</v>
      </c>
      <c r="E73" s="4" t="str">
        <f>VLOOKUP(B73, [1]IE2!$A$75:$A$81, 1, 0)</f>
        <v>PE018IU</v>
      </c>
      <c r="F73" s="77" t="str">
        <f>VLOOKUP(B73, [3]AE1!B:B, 1, 0)</f>
        <v>PE018IU</v>
      </c>
    </row>
    <row r="74" spans="1:6" x14ac:dyDescent="0.25">
      <c r="A74" s="51">
        <v>49</v>
      </c>
      <c r="B74" s="72" t="s">
        <v>76</v>
      </c>
      <c r="C74" s="6" t="s">
        <v>75</v>
      </c>
      <c r="D74" s="89">
        <v>2</v>
      </c>
      <c r="E74" s="4" t="str">
        <f>VLOOKUP(B74, [1]IE2!$A$75:$A$81, 1, 0)</f>
        <v>PE019IU</v>
      </c>
      <c r="F74" s="77" t="str">
        <f>VLOOKUP(B74, [3]AE1!B:B, 1, 0)</f>
        <v>PE019IU</v>
      </c>
    </row>
    <row r="75" spans="1:6" x14ac:dyDescent="0.25">
      <c r="A75" s="51">
        <v>50</v>
      </c>
      <c r="B75" s="72" t="s">
        <v>53</v>
      </c>
      <c r="C75" s="16" t="s">
        <v>52</v>
      </c>
      <c r="D75" s="15">
        <v>3</v>
      </c>
      <c r="E75" s="4" t="str">
        <f>VLOOKUP(B75, [1]IE2!$A$75:$A$81, 1, 0)</f>
        <v>IS041IU</v>
      </c>
      <c r="F75" s="77" t="str">
        <f>VLOOKUP(B75, [3]AE1!B:B, 1, 0)</f>
        <v>IS041IU</v>
      </c>
    </row>
    <row r="76" spans="1:6" x14ac:dyDescent="0.25">
      <c r="A76" s="106">
        <v>51</v>
      </c>
      <c r="B76" s="107" t="s">
        <v>5</v>
      </c>
      <c r="C76" s="108" t="s">
        <v>4</v>
      </c>
      <c r="D76" s="109">
        <v>3</v>
      </c>
    </row>
    <row r="77" spans="1:6" s="8" customFormat="1" ht="20.100000000000001" customHeight="1" x14ac:dyDescent="0.25">
      <c r="A77" s="72"/>
      <c r="B77" s="72"/>
      <c r="C77" s="46" t="s">
        <v>0</v>
      </c>
      <c r="D77" s="5">
        <f>SUM(D69:D76)</f>
        <v>22</v>
      </c>
      <c r="E77" s="4" t="e">
        <f>VLOOKUP(B77, [1]IE2!$A$75:$A$81, 1, 0)</f>
        <v>#N/A</v>
      </c>
      <c r="F77" s="77">
        <f>VLOOKUP(B77, [3]AE1!B:B, 1, 0)</f>
        <v>0</v>
      </c>
    </row>
    <row r="78" spans="1:6" x14ac:dyDescent="0.25">
      <c r="A78" s="82" t="s">
        <v>47</v>
      </c>
      <c r="B78" s="83"/>
      <c r="C78" s="84"/>
      <c r="D78" s="85"/>
      <c r="E78" s="4" t="e">
        <f>VLOOKUP(B78, [1]IE2!$A$75:$A$81, 1, 0)</f>
        <v>#N/A</v>
      </c>
      <c r="F78" s="77">
        <f>VLOOKUP(B78, [3]AE1!B:B, 1, 0)</f>
        <v>0</v>
      </c>
    </row>
    <row r="79" spans="1:6" x14ac:dyDescent="0.25">
      <c r="A79" s="51">
        <v>52</v>
      </c>
      <c r="B79" s="72" t="s">
        <v>46</v>
      </c>
      <c r="C79" s="6" t="s">
        <v>45</v>
      </c>
      <c r="D79" s="72">
        <v>3</v>
      </c>
      <c r="E79" s="4" t="e">
        <f>VLOOKUP(B79, [1]IE2!$A$75:$A$81, 1, 0)</f>
        <v>#N/A</v>
      </c>
      <c r="F79" s="77" t="str">
        <f>VLOOKUP(B79, [3]AE1!B:B, 1, 0)</f>
        <v>IS053IU</v>
      </c>
    </row>
    <row r="80" spans="1:6" s="8" customFormat="1" ht="20.100000000000001" customHeight="1" x14ac:dyDescent="0.25">
      <c r="A80" s="72"/>
      <c r="B80" s="72"/>
      <c r="C80" s="46" t="s">
        <v>0</v>
      </c>
      <c r="D80" s="5">
        <v>3</v>
      </c>
      <c r="E80" s="4" t="e">
        <f>VLOOKUP(B80, [1]IE2!$A$75:$A$81, 1, 0)</f>
        <v>#N/A</v>
      </c>
      <c r="F80" s="77">
        <f>VLOOKUP(B80, [3]AE1!B:B, 1, 0)</f>
        <v>0</v>
      </c>
    </row>
    <row r="81" spans="1:6" x14ac:dyDescent="0.25">
      <c r="A81" s="90" t="s">
        <v>44</v>
      </c>
      <c r="B81" s="91"/>
      <c r="C81" s="84"/>
      <c r="D81" s="85"/>
      <c r="E81" s="4" t="e">
        <f>VLOOKUP(B81, [1]IE2!$A$75:$A$81, 1, 0)</f>
        <v>#N/A</v>
      </c>
      <c r="F81" s="77">
        <f>VLOOKUP(B81, [3]AE1!B:B, 1, 0)</f>
        <v>0</v>
      </c>
    </row>
    <row r="82" spans="1:6" s="1" customFormat="1" ht="20.100000000000001" customHeight="1" x14ac:dyDescent="0.25">
      <c r="A82" s="51">
        <v>53</v>
      </c>
      <c r="B82" s="20" t="s">
        <v>15</v>
      </c>
      <c r="C82" s="52" t="s">
        <v>14</v>
      </c>
      <c r="D82" s="5">
        <v>3</v>
      </c>
      <c r="E82" s="4" t="str">
        <f>VLOOKUP(B82,[1]IE2!$A$91:$A$104, 1, 0)</f>
        <v xml:space="preserve"> IS083IU</v>
      </c>
      <c r="F82" s="77" t="str">
        <f>VLOOKUP(B82, [3]AE1!B:B, 1, 0)</f>
        <v xml:space="preserve"> IS083IU</v>
      </c>
    </row>
    <row r="83" spans="1:6" x14ac:dyDescent="0.25">
      <c r="A83" s="51">
        <v>54</v>
      </c>
      <c r="B83" s="72" t="s">
        <v>43</v>
      </c>
      <c r="C83" s="16" t="s">
        <v>42</v>
      </c>
      <c r="D83" s="15">
        <v>3</v>
      </c>
      <c r="E83" s="4" t="str">
        <f>VLOOKUP(B83,[1]IE2!$A$91:$A$104, 1, 0)</f>
        <v>IS033IU</v>
      </c>
      <c r="F83" s="77" t="str">
        <f>VLOOKUP(B83, [3]AE1!B:B, 1, 0)</f>
        <v>IS033IU</v>
      </c>
    </row>
    <row r="84" spans="1:6" x14ac:dyDescent="0.25">
      <c r="A84" s="51">
        <v>55</v>
      </c>
      <c r="B84" s="72" t="s">
        <v>41</v>
      </c>
      <c r="C84" s="6" t="s">
        <v>40</v>
      </c>
      <c r="D84" s="89">
        <v>3</v>
      </c>
      <c r="E84" s="4" t="str">
        <f>VLOOKUP(B84,[1]IE2!$A$91:$A$104, 1, 0)</f>
        <v>IS032IU</v>
      </c>
      <c r="F84" s="77" t="str">
        <f>VLOOKUP(B84, [3]AE1!B:B, 1, 0)</f>
        <v>IS032IU</v>
      </c>
    </row>
    <row r="85" spans="1:6" s="8" customFormat="1" ht="31.5" x14ac:dyDescent="0.25">
      <c r="A85" s="14"/>
      <c r="B85" s="92" t="s">
        <v>70</v>
      </c>
      <c r="C85" s="13" t="s">
        <v>35</v>
      </c>
      <c r="D85" s="12">
        <v>6</v>
      </c>
      <c r="E85" s="4"/>
      <c r="F85" s="77"/>
    </row>
    <row r="86" spans="1:6" s="8" customFormat="1" x14ac:dyDescent="0.25">
      <c r="A86" s="51">
        <v>56</v>
      </c>
      <c r="B86" s="26" t="s">
        <v>34</v>
      </c>
      <c r="C86" s="16" t="s">
        <v>33</v>
      </c>
      <c r="D86" s="15">
        <v>3</v>
      </c>
      <c r="E86" s="4"/>
      <c r="F86" s="77"/>
    </row>
    <row r="87" spans="1:6" s="8" customFormat="1" x14ac:dyDescent="0.25">
      <c r="A87" s="51">
        <v>57</v>
      </c>
      <c r="B87" s="26" t="s">
        <v>32</v>
      </c>
      <c r="C87" s="16" t="s">
        <v>31</v>
      </c>
      <c r="D87" s="15">
        <v>3</v>
      </c>
      <c r="E87" s="4"/>
      <c r="F87" s="77"/>
    </row>
    <row r="88" spans="1:6" s="8" customFormat="1" x14ac:dyDescent="0.25">
      <c r="A88" s="51">
        <v>58</v>
      </c>
      <c r="B88" s="26" t="s">
        <v>30</v>
      </c>
      <c r="C88" s="16" t="s">
        <v>29</v>
      </c>
      <c r="D88" s="15">
        <v>3</v>
      </c>
      <c r="E88" s="4"/>
      <c r="F88" s="77"/>
    </row>
    <row r="89" spans="1:6" s="8" customFormat="1" x14ac:dyDescent="0.25">
      <c r="A89" s="51">
        <v>59</v>
      </c>
      <c r="B89" s="26" t="s">
        <v>28</v>
      </c>
      <c r="C89" s="16" t="s">
        <v>27</v>
      </c>
      <c r="D89" s="15">
        <v>3</v>
      </c>
      <c r="E89" s="4"/>
      <c r="F89" s="77"/>
    </row>
    <row r="90" spans="1:6" s="8" customFormat="1" x14ac:dyDescent="0.25">
      <c r="A90" s="51">
        <v>60</v>
      </c>
      <c r="B90" s="26" t="s">
        <v>26</v>
      </c>
      <c r="C90" s="16" t="s">
        <v>25</v>
      </c>
      <c r="D90" s="15">
        <v>3</v>
      </c>
      <c r="E90" s="4"/>
      <c r="F90" s="77"/>
    </row>
    <row r="91" spans="1:6" s="8" customFormat="1" x14ac:dyDescent="0.25">
      <c r="A91" s="51">
        <v>61</v>
      </c>
      <c r="B91" s="26" t="s">
        <v>24</v>
      </c>
      <c r="C91" s="16" t="s">
        <v>23</v>
      </c>
      <c r="D91" s="15">
        <v>3</v>
      </c>
      <c r="E91" s="4"/>
      <c r="F91" s="77"/>
    </row>
    <row r="92" spans="1:6" s="8" customFormat="1" x14ac:dyDescent="0.25">
      <c r="A92" s="51">
        <v>62</v>
      </c>
      <c r="B92" s="26" t="s">
        <v>22</v>
      </c>
      <c r="C92" s="16" t="s">
        <v>21</v>
      </c>
      <c r="D92" s="15">
        <v>3</v>
      </c>
      <c r="E92" s="4"/>
      <c r="F92" s="77"/>
    </row>
    <row r="93" spans="1:6" s="8" customFormat="1" x14ac:dyDescent="0.25">
      <c r="A93" s="51">
        <v>63</v>
      </c>
      <c r="B93" s="26" t="s">
        <v>20</v>
      </c>
      <c r="C93" s="16" t="s">
        <v>19</v>
      </c>
      <c r="D93" s="15">
        <v>3</v>
      </c>
      <c r="E93" s="4"/>
      <c r="F93" s="77"/>
    </row>
    <row r="94" spans="1:6" s="87" customFormat="1" ht="31.5" x14ac:dyDescent="0.25">
      <c r="A94" s="14">
        <v>64</v>
      </c>
      <c r="B94" s="92" t="s">
        <v>18</v>
      </c>
      <c r="C94" s="13" t="s">
        <v>160</v>
      </c>
      <c r="D94" s="12">
        <v>3</v>
      </c>
      <c r="E94" s="4" t="str">
        <f>VLOOKUP(B94,[1]IE2!$A$91:$A$104, 1, 0)</f>
        <v>_____IU</v>
      </c>
      <c r="F94" s="77" t="str">
        <f>VLOOKUP(B94, [3]AE1!B:B, 1, 0)</f>
        <v>_____IU</v>
      </c>
    </row>
    <row r="95" spans="1:6" s="8" customFormat="1" ht="20.100000000000001" customHeight="1" x14ac:dyDescent="0.25">
      <c r="A95" s="72"/>
      <c r="B95" s="72"/>
      <c r="C95" s="46" t="s">
        <v>0</v>
      </c>
      <c r="D95" s="5">
        <f>SUM(D82:D85)+D94</f>
        <v>18</v>
      </c>
      <c r="E95" s="4" t="e">
        <f>VLOOKUP(B95,[1]IE2!$A$91:$A$104, 1, 0)</f>
        <v>#N/A</v>
      </c>
      <c r="F95" s="77">
        <f>VLOOKUP(B95, [3]AE1!B:B, 1, 0)</f>
        <v>0</v>
      </c>
    </row>
    <row r="96" spans="1:6" x14ac:dyDescent="0.25">
      <c r="A96" s="90" t="s">
        <v>16</v>
      </c>
      <c r="B96" s="91"/>
      <c r="C96" s="84"/>
      <c r="D96" s="85"/>
      <c r="E96" s="4" t="e">
        <f>VLOOKUP(B96,[1]IE2!$A$91:$A$104, 1, 0)</f>
        <v>#N/A</v>
      </c>
      <c r="F96" s="77">
        <f>VLOOKUP(B96, [3]AE1!B:B, 1, 0)</f>
        <v>0</v>
      </c>
    </row>
    <row r="97" spans="1:6" x14ac:dyDescent="0.25">
      <c r="A97" s="51">
        <v>65</v>
      </c>
      <c r="B97" s="72" t="s">
        <v>2</v>
      </c>
      <c r="C97" s="16" t="s">
        <v>1</v>
      </c>
      <c r="D97" s="15">
        <v>10</v>
      </c>
      <c r="F97" s="77" t="str">
        <f>VLOOKUP(B97, [3]AE1!B:B, 1, 0)</f>
        <v>IS048IU</v>
      </c>
    </row>
    <row r="98" spans="1:6" s="8" customFormat="1" ht="20.100000000000001" customHeight="1" x14ac:dyDescent="0.25">
      <c r="A98" s="72"/>
      <c r="B98" s="72"/>
      <c r="C98" s="46" t="s">
        <v>0</v>
      </c>
      <c r="D98" s="5">
        <f>SUM(D97)</f>
        <v>10</v>
      </c>
      <c r="E98" s="4"/>
    </row>
    <row r="99" spans="1:6" x14ac:dyDescent="0.25">
      <c r="C99" s="57"/>
      <c r="D99" s="45"/>
    </row>
    <row r="100" spans="1:6" x14ac:dyDescent="0.25">
      <c r="A100" s="212" t="s">
        <v>170</v>
      </c>
      <c r="B100" s="212"/>
      <c r="C100" s="212"/>
      <c r="D100" s="212"/>
    </row>
    <row r="101" spans="1:6" x14ac:dyDescent="0.25">
      <c r="A101" s="212"/>
      <c r="B101" s="212"/>
      <c r="C101" s="212"/>
      <c r="D101" s="212"/>
    </row>
    <row r="102" spans="1:6" x14ac:dyDescent="0.25">
      <c r="D102" s="45"/>
    </row>
    <row r="103" spans="1:6" x14ac:dyDescent="0.25">
      <c r="D103" s="45"/>
    </row>
    <row r="104" spans="1:6" x14ac:dyDescent="0.25">
      <c r="D104" s="45"/>
    </row>
    <row r="105" spans="1:6" x14ac:dyDescent="0.25">
      <c r="D105" s="45"/>
    </row>
    <row r="106" spans="1:6" x14ac:dyDescent="0.25">
      <c r="D106" s="45"/>
    </row>
    <row r="107" spans="1:6" x14ac:dyDescent="0.25">
      <c r="D107" s="45"/>
    </row>
    <row r="108" spans="1:6" x14ac:dyDescent="0.25">
      <c r="D108" s="45"/>
    </row>
    <row r="109" spans="1:6" x14ac:dyDescent="0.25">
      <c r="D109" s="45"/>
    </row>
    <row r="110" spans="1:6" x14ac:dyDescent="0.25">
      <c r="D110" s="45"/>
    </row>
    <row r="111" spans="1:6" x14ac:dyDescent="0.25">
      <c r="D111" s="45"/>
    </row>
    <row r="112" spans="1:6" x14ac:dyDescent="0.25">
      <c r="D112" s="45"/>
    </row>
    <row r="113" spans="4:4" x14ac:dyDescent="0.25">
      <c r="D113" s="45"/>
    </row>
    <row r="114" spans="4:4" x14ac:dyDescent="0.25">
      <c r="D114" s="45"/>
    </row>
    <row r="115" spans="4:4" x14ac:dyDescent="0.25">
      <c r="D115" s="45"/>
    </row>
    <row r="116" spans="4:4" x14ac:dyDescent="0.25">
      <c r="D116" s="45"/>
    </row>
    <row r="117" spans="4:4" x14ac:dyDescent="0.25">
      <c r="D117" s="45"/>
    </row>
    <row r="118" spans="4:4" x14ac:dyDescent="0.25">
      <c r="D118" s="45"/>
    </row>
    <row r="119" spans="4:4" x14ac:dyDescent="0.25">
      <c r="D119" s="45"/>
    </row>
    <row r="120" spans="4:4" x14ac:dyDescent="0.25">
      <c r="D120" s="45"/>
    </row>
    <row r="121" spans="4:4" x14ac:dyDescent="0.25">
      <c r="D121" s="45"/>
    </row>
    <row r="122" spans="4:4" x14ac:dyDescent="0.25">
      <c r="D122" s="45"/>
    </row>
    <row r="123" spans="4:4" x14ac:dyDescent="0.25">
      <c r="D123" s="45"/>
    </row>
    <row r="124" spans="4:4" x14ac:dyDescent="0.25">
      <c r="D124" s="45"/>
    </row>
    <row r="125" spans="4:4" x14ac:dyDescent="0.25">
      <c r="D125" s="45"/>
    </row>
    <row r="126" spans="4:4" x14ac:dyDescent="0.25">
      <c r="D126" s="45"/>
    </row>
    <row r="127" spans="4:4" x14ac:dyDescent="0.25">
      <c r="D127" s="45"/>
    </row>
    <row r="128" spans="4:4" x14ac:dyDescent="0.25">
      <c r="D128" s="45"/>
    </row>
    <row r="129" spans="4:4" x14ac:dyDescent="0.25">
      <c r="D129" s="45"/>
    </row>
    <row r="130" spans="4:4" x14ac:dyDescent="0.25">
      <c r="D130" s="45"/>
    </row>
    <row r="131" spans="4:4" x14ac:dyDescent="0.25">
      <c r="D131" s="45"/>
    </row>
  </sheetData>
  <mergeCells count="4">
    <mergeCell ref="A5:D5"/>
    <mergeCell ref="A6:D6"/>
    <mergeCell ref="A100:D101"/>
    <mergeCell ref="A7:D8"/>
  </mergeCells>
  <conditionalFormatting sqref="B94:B1048576 B1:B4 B9:B10 B33:B34 B41:B75 B24:B27 B13:B21 B77:B84 B36:B39">
    <cfRule type="duplicateValues" dxfId="100" priority="34"/>
  </conditionalFormatting>
  <conditionalFormatting sqref="B85:B93">
    <cfRule type="duplicateValues" dxfId="99" priority="35"/>
  </conditionalFormatting>
  <conditionalFormatting sqref="B29:B30">
    <cfRule type="duplicateValues" dxfId="98" priority="33"/>
  </conditionalFormatting>
  <conditionalFormatting sqref="B40">
    <cfRule type="duplicateValues" dxfId="97" priority="32"/>
  </conditionalFormatting>
  <conditionalFormatting sqref="C11:C12">
    <cfRule type="duplicateValues" dxfId="96" priority="31"/>
  </conditionalFormatting>
  <conditionalFormatting sqref="B11:B12">
    <cfRule type="duplicateValues" dxfId="95" priority="30"/>
  </conditionalFormatting>
  <conditionalFormatting sqref="B76">
    <cfRule type="duplicateValues" dxfId="94" priority="26"/>
  </conditionalFormatting>
  <conditionalFormatting sqref="B33:B34 B1:B6 B24:B27 B29:B31 B9:B21 B36:B1048576">
    <cfRule type="duplicateValues" dxfId="93" priority="24"/>
  </conditionalFormatting>
  <conditionalFormatting sqref="B32">
    <cfRule type="duplicateValues" dxfId="92" priority="23"/>
  </conditionalFormatting>
  <conditionalFormatting sqref="B32">
    <cfRule type="duplicateValues" dxfId="91" priority="22"/>
  </conditionalFormatting>
  <conditionalFormatting sqref="B31">
    <cfRule type="duplicateValues" dxfId="90" priority="105"/>
  </conditionalFormatting>
  <conditionalFormatting sqref="B28">
    <cfRule type="duplicateValues" dxfId="89" priority="19"/>
  </conditionalFormatting>
  <conditionalFormatting sqref="B28">
    <cfRule type="duplicateValues" dxfId="88" priority="18"/>
  </conditionalFormatting>
  <conditionalFormatting sqref="B7:B8">
    <cfRule type="duplicateValues" dxfId="87" priority="17"/>
  </conditionalFormatting>
  <conditionalFormatting sqref="C7:C8">
    <cfRule type="duplicateValues" dxfId="86" priority="16"/>
  </conditionalFormatting>
  <conditionalFormatting sqref="B7:B8">
    <cfRule type="duplicateValues" dxfId="85" priority="15"/>
  </conditionalFormatting>
  <conditionalFormatting sqref="C36:C1048576 C1:C21 C24:C34">
    <cfRule type="duplicateValues" dxfId="84" priority="14"/>
  </conditionalFormatting>
  <conditionalFormatting sqref="B35">
    <cfRule type="duplicateValues" dxfId="83" priority="10"/>
  </conditionalFormatting>
  <conditionalFormatting sqref="B35">
    <cfRule type="duplicateValues" dxfId="82" priority="9"/>
  </conditionalFormatting>
  <conditionalFormatting sqref="C35">
    <cfRule type="duplicateValues" dxfId="81" priority="8"/>
  </conditionalFormatting>
  <conditionalFormatting sqref="B22">
    <cfRule type="duplicateValues" dxfId="80" priority="7"/>
  </conditionalFormatting>
  <conditionalFormatting sqref="B22">
    <cfRule type="duplicateValues" dxfId="79" priority="6"/>
  </conditionalFormatting>
  <conditionalFormatting sqref="C22">
    <cfRule type="duplicateValues" dxfId="78" priority="5"/>
  </conditionalFormatting>
  <conditionalFormatting sqref="B23">
    <cfRule type="duplicateValues" dxfId="77" priority="4"/>
  </conditionalFormatting>
  <conditionalFormatting sqref="B23">
    <cfRule type="duplicateValues" dxfId="76" priority="3"/>
  </conditionalFormatting>
  <conditionalFormatting sqref="C23">
    <cfRule type="duplicateValues" dxfId="75" priority="2"/>
  </conditionalFormatting>
  <conditionalFormatting sqref="C1:C1048576">
    <cfRule type="duplicateValues" dxfId="74" priority="1"/>
  </conditionalFormatting>
  <pageMargins left="0.42" right="0.2" top="0.75" bottom="0.75" header="0.27" footer="0.3"/>
  <pageSetup paperSize="9" scale="91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105"/>
  <sheetViews>
    <sheetView view="pageBreakPreview" topLeftCell="A76" zoomScale="48" zoomScaleNormal="55" zoomScaleSheetLayoutView="48" workbookViewId="0">
      <selection activeCell="D16" sqref="D16:D20"/>
    </sheetView>
  </sheetViews>
  <sheetFormatPr defaultColWidth="11.42578125" defaultRowHeight="15" x14ac:dyDescent="0.25"/>
  <cols>
    <col min="1" max="1" width="6.140625" style="124" customWidth="1"/>
    <col min="2" max="2" width="18.85546875" style="125" customWidth="1"/>
    <col min="3" max="3" width="63.85546875" style="125" customWidth="1"/>
    <col min="4" max="4" width="28.5703125" style="116" customWidth="1"/>
    <col min="5" max="5" width="11.42578125" style="123"/>
    <col min="6" max="12" width="11.42578125" style="161"/>
    <col min="13" max="16384" width="11.42578125" style="123"/>
  </cols>
  <sheetData>
    <row r="1" spans="1:12" s="117" customFormat="1" ht="42.75" customHeight="1" x14ac:dyDescent="0.25">
      <c r="A1" s="114"/>
      <c r="B1" s="115" t="s">
        <v>147</v>
      </c>
      <c r="C1" s="116"/>
      <c r="D1" s="114"/>
      <c r="F1" s="160"/>
      <c r="G1" s="160"/>
      <c r="H1" s="160"/>
      <c r="I1" s="160"/>
      <c r="J1" s="160"/>
      <c r="K1" s="160"/>
      <c r="L1" s="160"/>
    </row>
    <row r="2" spans="1:12" s="117" customFormat="1" ht="20.100000000000001" customHeight="1" x14ac:dyDescent="0.25">
      <c r="A2" s="114"/>
      <c r="B2" s="118" t="s">
        <v>146</v>
      </c>
      <c r="C2" s="119"/>
      <c r="D2" s="114"/>
      <c r="F2" s="160"/>
      <c r="G2" s="160"/>
      <c r="H2" s="160"/>
      <c r="I2" s="160"/>
      <c r="J2" s="160"/>
      <c r="K2" s="160"/>
      <c r="L2" s="160"/>
    </row>
    <row r="3" spans="1:12" s="117" customFormat="1" ht="20.100000000000001" customHeight="1" x14ac:dyDescent="0.25">
      <c r="A3" s="114"/>
      <c r="B3" s="120" t="s">
        <v>145</v>
      </c>
      <c r="C3" s="121"/>
      <c r="D3" s="114"/>
      <c r="F3" s="160"/>
      <c r="G3" s="160"/>
      <c r="H3" s="160"/>
      <c r="I3" s="160"/>
      <c r="J3" s="160"/>
      <c r="K3" s="160"/>
      <c r="L3" s="160"/>
    </row>
    <row r="4" spans="1:12" ht="20.100000000000001" customHeight="1" x14ac:dyDescent="0.25">
      <c r="A4" s="120"/>
      <c r="B4" s="121"/>
      <c r="C4" s="122"/>
      <c r="D4" s="114"/>
    </row>
    <row r="5" spans="1:12" ht="55.5" customHeight="1" x14ac:dyDescent="0.25">
      <c r="A5" s="216" t="s">
        <v>163</v>
      </c>
      <c r="B5" s="216"/>
      <c r="C5" s="216"/>
      <c r="D5" s="216"/>
    </row>
    <row r="6" spans="1:12" ht="20.100000000000001" customHeight="1" x14ac:dyDescent="0.25">
      <c r="A6" s="217" t="s">
        <v>143</v>
      </c>
      <c r="B6" s="217"/>
      <c r="C6" s="217"/>
      <c r="D6" s="217"/>
    </row>
    <row r="7" spans="1:12" ht="20.100000000000001" customHeight="1" x14ac:dyDescent="0.25">
      <c r="C7" s="126"/>
    </row>
    <row r="8" spans="1:12" ht="20.100000000000001" customHeight="1" x14ac:dyDescent="0.25">
      <c r="A8" s="219" t="s">
        <v>168</v>
      </c>
      <c r="B8" s="220"/>
      <c r="C8" s="220"/>
      <c r="D8" s="220"/>
    </row>
    <row r="9" spans="1:12" ht="20.100000000000001" customHeight="1" x14ac:dyDescent="0.25">
      <c r="A9" s="221"/>
      <c r="B9" s="221"/>
      <c r="C9" s="221"/>
      <c r="D9" s="221"/>
    </row>
    <row r="10" spans="1:12" ht="20.100000000000001" customHeight="1" x14ac:dyDescent="0.25">
      <c r="A10" s="127" t="s">
        <v>142</v>
      </c>
      <c r="B10" s="128" t="s">
        <v>141</v>
      </c>
      <c r="C10" s="128" t="s">
        <v>140</v>
      </c>
      <c r="D10" s="128" t="s">
        <v>139</v>
      </c>
    </row>
    <row r="11" spans="1:12" s="114" customFormat="1" ht="15.75" x14ac:dyDescent="0.25">
      <c r="A11" s="223" t="s">
        <v>138</v>
      </c>
      <c r="B11" s="224"/>
      <c r="C11" s="129"/>
      <c r="D11" s="129"/>
      <c r="F11" s="162"/>
      <c r="G11" s="162"/>
      <c r="H11" s="162"/>
      <c r="I11" s="162"/>
      <c r="J11" s="162"/>
      <c r="K11" s="162"/>
      <c r="L11" s="162"/>
    </row>
    <row r="12" spans="1:12" ht="24.75" customHeight="1" x14ac:dyDescent="0.25">
      <c r="A12" s="130">
        <v>1</v>
      </c>
      <c r="B12" s="131" t="s">
        <v>135</v>
      </c>
      <c r="C12" s="132" t="s">
        <v>134</v>
      </c>
      <c r="D12" s="133">
        <v>17</v>
      </c>
    </row>
    <row r="13" spans="1:12" ht="24.75" customHeight="1" x14ac:dyDescent="0.25">
      <c r="A13" s="130">
        <v>2</v>
      </c>
      <c r="B13" s="131" t="s">
        <v>132</v>
      </c>
      <c r="C13" s="132" t="s">
        <v>131</v>
      </c>
      <c r="D13" s="133">
        <v>13</v>
      </c>
    </row>
    <row r="14" spans="1:12" s="136" customFormat="1" ht="19.5" customHeight="1" x14ac:dyDescent="0.25">
      <c r="A14" s="222"/>
      <c r="B14" s="222"/>
      <c r="C14" s="134" t="s">
        <v>0</v>
      </c>
      <c r="D14" s="135">
        <f>SUM(D12:D13)</f>
        <v>30</v>
      </c>
      <c r="F14" s="163"/>
      <c r="G14" s="163"/>
      <c r="H14" s="163"/>
      <c r="I14" s="163"/>
      <c r="J14" s="163"/>
      <c r="K14" s="163"/>
      <c r="L14" s="163"/>
    </row>
    <row r="15" spans="1:12" s="114" customFormat="1" ht="15.75" x14ac:dyDescent="0.25">
      <c r="A15" s="223" t="s">
        <v>133</v>
      </c>
      <c r="B15" s="224"/>
      <c r="C15" s="129"/>
      <c r="D15" s="129"/>
      <c r="F15" s="162"/>
      <c r="G15" s="162"/>
      <c r="H15" s="162"/>
      <c r="I15" s="162"/>
      <c r="J15" s="162"/>
      <c r="K15" s="162"/>
      <c r="L15" s="162"/>
    </row>
    <row r="16" spans="1:12" ht="24.75" customHeight="1" x14ac:dyDescent="0.25">
      <c r="A16" s="130">
        <v>3</v>
      </c>
      <c r="B16" s="131" t="s">
        <v>130</v>
      </c>
      <c r="C16" s="132" t="s">
        <v>129</v>
      </c>
      <c r="D16" s="133">
        <v>10</v>
      </c>
    </row>
    <row r="17" spans="1:12" ht="24.75" customHeight="1" x14ac:dyDescent="0.25">
      <c r="A17" s="146">
        <v>4</v>
      </c>
      <c r="B17" s="199" t="s">
        <v>105</v>
      </c>
      <c r="C17" s="140" t="s">
        <v>104</v>
      </c>
      <c r="D17" s="133">
        <v>4</v>
      </c>
    </row>
    <row r="18" spans="1:12" ht="24.75" customHeight="1" x14ac:dyDescent="0.25">
      <c r="A18" s="130">
        <v>5</v>
      </c>
      <c r="B18" s="131" t="s">
        <v>113</v>
      </c>
      <c r="C18" s="132" t="s">
        <v>112</v>
      </c>
      <c r="D18" s="133">
        <v>2</v>
      </c>
    </row>
    <row r="19" spans="1:12" ht="24.75" customHeight="1" x14ac:dyDescent="0.25">
      <c r="A19" s="130">
        <v>6</v>
      </c>
      <c r="B19" s="131" t="s">
        <v>111</v>
      </c>
      <c r="C19" s="132" t="s">
        <v>110</v>
      </c>
      <c r="D19" s="133">
        <v>2</v>
      </c>
    </row>
    <row r="20" spans="1:12" ht="24.75" customHeight="1" x14ac:dyDescent="0.25">
      <c r="A20" s="130">
        <v>7</v>
      </c>
      <c r="B20" s="131" t="s">
        <v>128</v>
      </c>
      <c r="C20" s="132" t="s">
        <v>127</v>
      </c>
      <c r="D20" s="133">
        <v>3</v>
      </c>
    </row>
    <row r="21" spans="1:12" s="136" customFormat="1" ht="19.5" customHeight="1" x14ac:dyDescent="0.25">
      <c r="A21" s="222"/>
      <c r="B21" s="222"/>
      <c r="C21" s="134" t="s">
        <v>0</v>
      </c>
      <c r="D21" s="135">
        <f>SUM(D16:D20)</f>
        <v>21</v>
      </c>
      <c r="F21" s="163"/>
      <c r="G21" s="163"/>
      <c r="H21" s="163"/>
      <c r="I21" s="163"/>
      <c r="J21" s="163"/>
      <c r="K21" s="163"/>
      <c r="L21" s="163"/>
    </row>
    <row r="22" spans="1:12" s="114" customFormat="1" ht="15.75" x14ac:dyDescent="0.25">
      <c r="A22" s="223" t="s">
        <v>47</v>
      </c>
      <c r="B22" s="224"/>
      <c r="C22" s="129"/>
      <c r="D22" s="129"/>
      <c r="F22" s="162"/>
      <c r="G22" s="162"/>
      <c r="H22" s="162"/>
      <c r="I22" s="162"/>
      <c r="J22" s="162"/>
      <c r="K22" s="162"/>
      <c r="L22" s="162"/>
    </row>
    <row r="23" spans="1:12" ht="24.75" customHeight="1" x14ac:dyDescent="0.25">
      <c r="A23" s="130">
        <v>8</v>
      </c>
      <c r="B23" s="139" t="s">
        <v>126</v>
      </c>
      <c r="C23" s="140" t="s">
        <v>125</v>
      </c>
      <c r="D23" s="133">
        <v>3</v>
      </c>
    </row>
    <row r="24" spans="1:12" ht="24.75" customHeight="1" x14ac:dyDescent="0.25">
      <c r="A24" s="130">
        <v>9</v>
      </c>
      <c r="B24" s="139" t="s">
        <v>122</v>
      </c>
      <c r="C24" s="140" t="s">
        <v>121</v>
      </c>
      <c r="D24" s="133">
        <v>2</v>
      </c>
    </row>
    <row r="25" spans="1:12" ht="15.75" customHeight="1" x14ac:dyDescent="0.25">
      <c r="A25" s="141">
        <v>10</v>
      </c>
      <c r="B25" s="137" t="s">
        <v>149</v>
      </c>
      <c r="C25" s="142" t="s">
        <v>150</v>
      </c>
      <c r="D25" s="143">
        <v>2</v>
      </c>
      <c r="G25" s="164"/>
      <c r="H25" s="165"/>
      <c r="I25" s="166"/>
    </row>
    <row r="26" spans="1:12" ht="20.25" customHeight="1" x14ac:dyDescent="0.25">
      <c r="A26" s="145">
        <v>11</v>
      </c>
      <c r="B26" s="131" t="s">
        <v>151</v>
      </c>
      <c r="C26" s="132" t="s">
        <v>152</v>
      </c>
      <c r="D26" s="133">
        <v>2</v>
      </c>
    </row>
    <row r="27" spans="1:12" ht="20.25" customHeight="1" x14ac:dyDescent="0.25">
      <c r="A27" s="146">
        <v>12</v>
      </c>
      <c r="B27" s="139" t="s">
        <v>124</v>
      </c>
      <c r="C27" s="144" t="s">
        <v>123</v>
      </c>
      <c r="D27" s="133">
        <v>3</v>
      </c>
    </row>
    <row r="28" spans="1:12" s="136" customFormat="1" ht="19.5" customHeight="1" x14ac:dyDescent="0.25">
      <c r="A28" s="222"/>
      <c r="B28" s="222"/>
      <c r="C28" s="134" t="s">
        <v>0</v>
      </c>
      <c r="D28" s="135">
        <f>SUM(D23:D27)</f>
        <v>12</v>
      </c>
      <c r="F28" s="163"/>
      <c r="G28" s="163"/>
      <c r="H28" s="163"/>
      <c r="I28" s="163"/>
      <c r="J28" s="163"/>
      <c r="K28" s="163"/>
      <c r="L28" s="163"/>
    </row>
    <row r="29" spans="1:12" s="114" customFormat="1" ht="15.75" x14ac:dyDescent="0.25">
      <c r="A29" s="223" t="s">
        <v>118</v>
      </c>
      <c r="B29" s="224"/>
      <c r="C29" s="129"/>
      <c r="D29" s="129"/>
      <c r="F29" s="162"/>
      <c r="G29" s="162"/>
      <c r="H29" s="162"/>
      <c r="I29" s="162"/>
      <c r="J29" s="162"/>
      <c r="K29" s="162"/>
      <c r="L29" s="162"/>
    </row>
    <row r="30" spans="1:12" ht="24.75" customHeight="1" x14ac:dyDescent="0.25">
      <c r="A30" s="146">
        <v>13</v>
      </c>
      <c r="B30" s="131" t="s">
        <v>117</v>
      </c>
      <c r="C30" s="132" t="s">
        <v>116</v>
      </c>
      <c r="D30" s="133">
        <v>2</v>
      </c>
    </row>
    <row r="31" spans="1:12" ht="24.75" customHeight="1" x14ac:dyDescent="0.25">
      <c r="A31" s="146">
        <v>14</v>
      </c>
      <c r="B31" s="131" t="s">
        <v>115</v>
      </c>
      <c r="C31" s="132" t="s">
        <v>114</v>
      </c>
      <c r="D31" s="133">
        <v>4</v>
      </c>
    </row>
    <row r="32" spans="1:12" ht="24.75" customHeight="1" x14ac:dyDescent="0.25">
      <c r="A32" s="146">
        <v>15</v>
      </c>
      <c r="B32" s="137" t="s">
        <v>102</v>
      </c>
      <c r="C32" s="138" t="s">
        <v>101</v>
      </c>
      <c r="D32" s="135">
        <v>1</v>
      </c>
    </row>
    <row r="33" spans="1:12" ht="24.75" customHeight="1" x14ac:dyDescent="0.25">
      <c r="A33" s="146">
        <v>16</v>
      </c>
      <c r="B33" s="137" t="s">
        <v>100</v>
      </c>
      <c r="C33" s="138" t="s">
        <v>99</v>
      </c>
      <c r="D33" s="135">
        <v>3</v>
      </c>
    </row>
    <row r="34" spans="1:12" ht="24.75" customHeight="1" x14ac:dyDescent="0.25">
      <c r="A34" s="146">
        <v>17</v>
      </c>
      <c r="B34" s="131" t="s">
        <v>109</v>
      </c>
      <c r="C34" s="132" t="s">
        <v>108</v>
      </c>
      <c r="D34" s="133">
        <v>3</v>
      </c>
    </row>
    <row r="35" spans="1:12" ht="24.75" customHeight="1" x14ac:dyDescent="0.25">
      <c r="A35" s="146">
        <v>18</v>
      </c>
      <c r="B35" s="131" t="s">
        <v>92</v>
      </c>
      <c r="C35" s="132" t="s">
        <v>91</v>
      </c>
      <c r="D35" s="133">
        <v>3</v>
      </c>
    </row>
    <row r="36" spans="1:12" ht="24.75" customHeight="1" x14ac:dyDescent="0.25">
      <c r="A36" s="146">
        <v>19</v>
      </c>
      <c r="B36" s="131" t="s">
        <v>96</v>
      </c>
      <c r="C36" s="132" t="s">
        <v>95</v>
      </c>
      <c r="D36" s="133">
        <v>4</v>
      </c>
    </row>
    <row r="37" spans="1:12" ht="24.75" customHeight="1" x14ac:dyDescent="0.25">
      <c r="A37" s="146">
        <v>20</v>
      </c>
      <c r="B37" s="139" t="s">
        <v>120</v>
      </c>
      <c r="C37" s="140" t="s">
        <v>119</v>
      </c>
      <c r="D37" s="133">
        <v>1</v>
      </c>
    </row>
    <row r="38" spans="1:12" s="136" customFormat="1" ht="19.5" customHeight="1" x14ac:dyDescent="0.25">
      <c r="A38" s="222"/>
      <c r="B38" s="222"/>
      <c r="C38" s="134" t="s">
        <v>0</v>
      </c>
      <c r="D38" s="135">
        <f>SUM(D30:D37)</f>
        <v>21</v>
      </c>
      <c r="F38" s="163"/>
      <c r="G38" s="163"/>
      <c r="H38" s="163"/>
      <c r="I38" s="163"/>
      <c r="J38" s="163"/>
      <c r="K38" s="163"/>
      <c r="L38" s="163"/>
    </row>
    <row r="39" spans="1:12" s="114" customFormat="1" ht="15.75" x14ac:dyDescent="0.25">
      <c r="A39" s="223" t="s">
        <v>103</v>
      </c>
      <c r="B39" s="224"/>
      <c r="C39" s="129"/>
      <c r="D39" s="129"/>
      <c r="F39" s="162"/>
      <c r="G39" s="162"/>
      <c r="H39" s="162"/>
      <c r="I39" s="162"/>
      <c r="J39" s="162"/>
      <c r="K39" s="162"/>
      <c r="L39" s="162"/>
    </row>
    <row r="40" spans="1:12" ht="24.75" customHeight="1" x14ac:dyDescent="0.25">
      <c r="A40" s="130">
        <v>21</v>
      </c>
      <c r="B40" s="131" t="s">
        <v>98</v>
      </c>
      <c r="C40" s="132" t="s">
        <v>97</v>
      </c>
      <c r="D40" s="133">
        <v>4</v>
      </c>
    </row>
    <row r="41" spans="1:12" ht="24.75" customHeight="1" x14ac:dyDescent="0.25">
      <c r="A41" s="130">
        <v>22</v>
      </c>
      <c r="B41" s="131" t="s">
        <v>153</v>
      </c>
      <c r="C41" s="132" t="s">
        <v>154</v>
      </c>
      <c r="D41" s="133">
        <v>2</v>
      </c>
    </row>
    <row r="42" spans="1:12" ht="24.75" customHeight="1" x14ac:dyDescent="0.25">
      <c r="A42" s="130">
        <v>23</v>
      </c>
      <c r="B42" s="131" t="s">
        <v>155</v>
      </c>
      <c r="C42" s="132" t="s">
        <v>156</v>
      </c>
      <c r="D42" s="133">
        <v>2</v>
      </c>
    </row>
    <row r="43" spans="1:12" ht="24.75" customHeight="1" x14ac:dyDescent="0.25">
      <c r="A43" s="130">
        <v>24</v>
      </c>
      <c r="B43" s="131" t="s">
        <v>94</v>
      </c>
      <c r="C43" s="132" t="s">
        <v>93</v>
      </c>
      <c r="D43" s="133">
        <v>3</v>
      </c>
    </row>
    <row r="44" spans="1:12" ht="24.75" customHeight="1" x14ac:dyDescent="0.25">
      <c r="A44" s="130">
        <v>25</v>
      </c>
      <c r="B44" s="147" t="s">
        <v>74</v>
      </c>
      <c r="C44" s="148" t="s">
        <v>73</v>
      </c>
      <c r="D44" s="149">
        <v>4</v>
      </c>
    </row>
    <row r="45" spans="1:12" ht="24.75" customHeight="1" x14ac:dyDescent="0.25">
      <c r="A45" s="130">
        <v>26</v>
      </c>
      <c r="B45" s="131" t="s">
        <v>90</v>
      </c>
      <c r="C45" s="132" t="s">
        <v>89</v>
      </c>
      <c r="D45" s="133">
        <v>3</v>
      </c>
    </row>
    <row r="46" spans="1:12" s="136" customFormat="1" ht="19.5" customHeight="1" x14ac:dyDescent="0.25">
      <c r="A46" s="222"/>
      <c r="B46" s="222"/>
      <c r="C46" s="134" t="s">
        <v>0</v>
      </c>
      <c r="D46" s="135">
        <f>SUM(D40:D45)</f>
        <v>18</v>
      </c>
      <c r="F46" s="163"/>
      <c r="G46" s="163"/>
      <c r="H46" s="163"/>
      <c r="I46" s="163"/>
      <c r="J46" s="163"/>
      <c r="K46" s="163"/>
      <c r="L46" s="163"/>
    </row>
    <row r="47" spans="1:12" s="114" customFormat="1" ht="15.75" x14ac:dyDescent="0.25">
      <c r="A47" s="223" t="s">
        <v>47</v>
      </c>
      <c r="B47" s="224"/>
      <c r="C47" s="129"/>
      <c r="D47" s="129"/>
      <c r="F47" s="162"/>
      <c r="G47" s="162"/>
      <c r="H47" s="162"/>
      <c r="I47" s="162"/>
      <c r="J47" s="162"/>
      <c r="K47" s="162"/>
      <c r="L47" s="162"/>
    </row>
    <row r="48" spans="1:12" ht="24.75" customHeight="1" x14ac:dyDescent="0.25">
      <c r="A48" s="130">
        <v>27</v>
      </c>
      <c r="B48" s="131" t="s">
        <v>88</v>
      </c>
      <c r="C48" s="132" t="s">
        <v>87</v>
      </c>
      <c r="D48" s="133">
        <v>2</v>
      </c>
    </row>
    <row r="49" spans="1:12" ht="24.75" customHeight="1" x14ac:dyDescent="0.25">
      <c r="A49" s="130">
        <v>28</v>
      </c>
      <c r="B49" s="131"/>
      <c r="C49" s="132" t="s">
        <v>86</v>
      </c>
      <c r="D49" s="133">
        <v>0</v>
      </c>
    </row>
    <row r="50" spans="1:12" s="136" customFormat="1" ht="19.5" customHeight="1" x14ac:dyDescent="0.25">
      <c r="A50" s="222"/>
      <c r="B50" s="222"/>
      <c r="C50" s="134" t="s">
        <v>0</v>
      </c>
      <c r="D50" s="135">
        <f>SUM(D48:D49)</f>
        <v>2</v>
      </c>
      <c r="F50" s="163"/>
      <c r="G50" s="163"/>
      <c r="H50" s="163"/>
      <c r="I50" s="163"/>
      <c r="J50" s="163"/>
      <c r="K50" s="163"/>
      <c r="L50" s="163"/>
    </row>
    <row r="51" spans="1:12" s="114" customFormat="1" ht="15.75" x14ac:dyDescent="0.25">
      <c r="A51" s="223" t="s">
        <v>85</v>
      </c>
      <c r="B51" s="224"/>
      <c r="C51" s="129"/>
      <c r="D51" s="129"/>
      <c r="F51" s="162"/>
      <c r="G51" s="162"/>
      <c r="H51" s="162"/>
      <c r="I51" s="162"/>
      <c r="J51" s="162"/>
      <c r="K51" s="162"/>
      <c r="L51" s="162"/>
    </row>
    <row r="52" spans="1:12" ht="24.75" customHeight="1" x14ac:dyDescent="0.25">
      <c r="A52" s="131">
        <v>29</v>
      </c>
      <c r="B52" s="131" t="s">
        <v>84</v>
      </c>
      <c r="C52" s="132" t="s">
        <v>83</v>
      </c>
      <c r="D52" s="133">
        <v>3</v>
      </c>
    </row>
    <row r="53" spans="1:12" ht="24.75" customHeight="1" x14ac:dyDescent="0.25">
      <c r="A53" s="131">
        <v>30</v>
      </c>
      <c r="B53" s="131" t="s">
        <v>82</v>
      </c>
      <c r="C53" s="132" t="s">
        <v>81</v>
      </c>
      <c r="D53" s="133">
        <v>3</v>
      </c>
    </row>
    <row r="54" spans="1:12" ht="24.75" customHeight="1" x14ac:dyDescent="0.25">
      <c r="A54" s="131">
        <v>31</v>
      </c>
      <c r="B54" s="131" t="s">
        <v>80</v>
      </c>
      <c r="C54" s="132" t="s">
        <v>79</v>
      </c>
      <c r="D54" s="133">
        <v>3</v>
      </c>
    </row>
    <row r="55" spans="1:12" ht="24.75" customHeight="1" x14ac:dyDescent="0.25">
      <c r="A55" s="131">
        <v>32</v>
      </c>
      <c r="B55" s="131" t="s">
        <v>51</v>
      </c>
      <c r="C55" s="132" t="s">
        <v>50</v>
      </c>
      <c r="D55" s="133">
        <v>3</v>
      </c>
    </row>
    <row r="56" spans="1:12" ht="24.75" customHeight="1" x14ac:dyDescent="0.25">
      <c r="A56" s="131">
        <v>33</v>
      </c>
      <c r="B56" s="131" t="s">
        <v>49</v>
      </c>
      <c r="C56" s="132" t="s">
        <v>48</v>
      </c>
      <c r="D56" s="133">
        <v>3</v>
      </c>
    </row>
    <row r="57" spans="1:12" ht="24.75" customHeight="1" x14ac:dyDescent="0.25">
      <c r="A57" s="131">
        <v>34</v>
      </c>
      <c r="B57" s="131" t="s">
        <v>107</v>
      </c>
      <c r="C57" s="132" t="s">
        <v>106</v>
      </c>
      <c r="D57" s="133">
        <v>2</v>
      </c>
    </row>
    <row r="58" spans="1:12" ht="24.75" customHeight="1" x14ac:dyDescent="0.25">
      <c r="A58" s="131">
        <v>35</v>
      </c>
      <c r="B58" s="131" t="s">
        <v>72</v>
      </c>
      <c r="C58" s="132" t="s">
        <v>71</v>
      </c>
      <c r="D58" s="133">
        <v>2</v>
      </c>
    </row>
    <row r="59" spans="1:12" ht="31.5" x14ac:dyDescent="0.25">
      <c r="B59" s="150" t="s">
        <v>70</v>
      </c>
      <c r="C59" s="151" t="s">
        <v>69</v>
      </c>
      <c r="D59" s="135">
        <v>3</v>
      </c>
    </row>
    <row r="60" spans="1:12" s="153" customFormat="1" ht="40.5" customHeight="1" x14ac:dyDescent="0.25">
      <c r="A60" s="130">
        <v>36</v>
      </c>
      <c r="B60" s="137" t="s">
        <v>68</v>
      </c>
      <c r="C60" s="152" t="s">
        <v>67</v>
      </c>
      <c r="D60" s="133">
        <v>3</v>
      </c>
      <c r="F60" s="167"/>
      <c r="G60" s="167"/>
      <c r="H60" s="167"/>
      <c r="I60" s="167"/>
      <c r="J60" s="167"/>
      <c r="K60" s="167"/>
      <c r="L60" s="167"/>
    </row>
    <row r="61" spans="1:12" ht="24.75" customHeight="1" x14ac:dyDescent="0.25">
      <c r="A61" s="130">
        <v>37</v>
      </c>
      <c r="B61" s="137" t="s">
        <v>66</v>
      </c>
      <c r="C61" s="152" t="s">
        <v>65</v>
      </c>
      <c r="D61" s="135">
        <v>3</v>
      </c>
    </row>
    <row r="62" spans="1:12" ht="24.75" customHeight="1" x14ac:dyDescent="0.25">
      <c r="A62" s="130">
        <v>38</v>
      </c>
      <c r="B62" s="147" t="s">
        <v>64</v>
      </c>
      <c r="C62" s="152" t="s">
        <v>63</v>
      </c>
      <c r="D62" s="143">
        <v>3</v>
      </c>
    </row>
    <row r="63" spans="1:12" s="136" customFormat="1" ht="19.5" customHeight="1" x14ac:dyDescent="0.25">
      <c r="A63" s="222"/>
      <c r="B63" s="222"/>
      <c r="C63" s="134" t="s">
        <v>0</v>
      </c>
      <c r="D63" s="135">
        <f>SUM(D52:D59)</f>
        <v>22</v>
      </c>
      <c r="F63" s="163"/>
      <c r="G63" s="163"/>
      <c r="H63" s="163"/>
      <c r="I63" s="163"/>
      <c r="J63" s="163"/>
      <c r="K63" s="163"/>
      <c r="L63" s="163"/>
    </row>
    <row r="64" spans="1:12" s="114" customFormat="1" ht="15.75" x14ac:dyDescent="0.25">
      <c r="A64" s="223" t="s">
        <v>62</v>
      </c>
      <c r="B64" s="224"/>
      <c r="C64" s="129"/>
      <c r="D64" s="129"/>
      <c r="F64" s="162"/>
      <c r="G64" s="162"/>
      <c r="H64" s="162"/>
      <c r="I64" s="162"/>
      <c r="J64" s="162"/>
      <c r="K64" s="162"/>
      <c r="L64" s="162"/>
    </row>
    <row r="65" spans="1:12" ht="24.75" customHeight="1" x14ac:dyDescent="0.25">
      <c r="A65" s="130">
        <v>39</v>
      </c>
      <c r="B65" s="131" t="s">
        <v>61</v>
      </c>
      <c r="C65" s="132" t="s">
        <v>60</v>
      </c>
      <c r="D65" s="133">
        <v>3</v>
      </c>
    </row>
    <row r="66" spans="1:12" ht="24.75" customHeight="1" x14ac:dyDescent="0.25">
      <c r="A66" s="130">
        <v>40</v>
      </c>
      <c r="B66" s="131" t="s">
        <v>59</v>
      </c>
      <c r="C66" s="132" t="s">
        <v>58</v>
      </c>
      <c r="D66" s="133">
        <v>4</v>
      </c>
    </row>
    <row r="67" spans="1:12" ht="24.75" customHeight="1" x14ac:dyDescent="0.25">
      <c r="A67" s="130">
        <v>41</v>
      </c>
      <c r="B67" s="131" t="s">
        <v>57</v>
      </c>
      <c r="C67" s="132" t="s">
        <v>56</v>
      </c>
      <c r="D67" s="133">
        <v>3</v>
      </c>
    </row>
    <row r="68" spans="1:12" ht="24.75" customHeight="1" x14ac:dyDescent="0.25">
      <c r="A68" s="130">
        <v>42</v>
      </c>
      <c r="B68" s="131" t="s">
        <v>55</v>
      </c>
      <c r="C68" s="132" t="s">
        <v>54</v>
      </c>
      <c r="D68" s="154">
        <v>3</v>
      </c>
    </row>
    <row r="69" spans="1:12" ht="24.75" customHeight="1" x14ac:dyDescent="0.25">
      <c r="A69" s="130">
        <v>43</v>
      </c>
      <c r="B69" s="131" t="s">
        <v>53</v>
      </c>
      <c r="C69" s="132" t="s">
        <v>52</v>
      </c>
      <c r="D69" s="133">
        <v>3</v>
      </c>
    </row>
    <row r="70" spans="1:12" ht="24.75" customHeight="1" x14ac:dyDescent="0.25">
      <c r="A70" s="130">
        <v>44</v>
      </c>
      <c r="B70" s="137" t="s">
        <v>78</v>
      </c>
      <c r="C70" s="152" t="s">
        <v>77</v>
      </c>
      <c r="D70" s="135">
        <v>2</v>
      </c>
    </row>
    <row r="71" spans="1:12" ht="24.75" customHeight="1" x14ac:dyDescent="0.25">
      <c r="A71" s="130">
        <v>45</v>
      </c>
      <c r="B71" s="137" t="s">
        <v>76</v>
      </c>
      <c r="C71" s="152" t="s">
        <v>75</v>
      </c>
      <c r="D71" s="135">
        <v>2</v>
      </c>
    </row>
    <row r="72" spans="1:12" s="136" customFormat="1" ht="19.5" customHeight="1" x14ac:dyDescent="0.25">
      <c r="A72" s="222"/>
      <c r="B72" s="222"/>
      <c r="C72" s="134" t="s">
        <v>0</v>
      </c>
      <c r="D72" s="135">
        <f>SUM(D65:D71)</f>
        <v>20</v>
      </c>
      <c r="F72" s="163"/>
      <c r="G72" s="163"/>
      <c r="H72" s="163"/>
      <c r="I72" s="163"/>
      <c r="J72" s="163"/>
      <c r="K72" s="163"/>
      <c r="L72" s="163"/>
    </row>
    <row r="73" spans="1:12" s="114" customFormat="1" ht="15.75" x14ac:dyDescent="0.25">
      <c r="A73" s="223" t="s">
        <v>47</v>
      </c>
      <c r="B73" s="224"/>
      <c r="C73" s="129"/>
      <c r="D73" s="129"/>
      <c r="F73" s="162"/>
      <c r="G73" s="162"/>
      <c r="H73" s="162"/>
      <c r="I73" s="162"/>
      <c r="J73" s="162"/>
      <c r="K73" s="162"/>
      <c r="L73" s="162"/>
    </row>
    <row r="74" spans="1:12" ht="24.75" customHeight="1" x14ac:dyDescent="0.25">
      <c r="A74" s="124">
        <v>46</v>
      </c>
      <c r="B74" s="133" t="s">
        <v>46</v>
      </c>
      <c r="C74" s="155" t="s">
        <v>45</v>
      </c>
      <c r="D74" s="156">
        <v>3</v>
      </c>
    </row>
    <row r="75" spans="1:12" s="136" customFormat="1" ht="19.5" customHeight="1" x14ac:dyDescent="0.25">
      <c r="A75" s="222"/>
      <c r="B75" s="222"/>
      <c r="C75" s="134" t="s">
        <v>0</v>
      </c>
      <c r="D75" s="135">
        <f>D74</f>
        <v>3</v>
      </c>
      <c r="F75" s="163"/>
      <c r="G75" s="163"/>
      <c r="H75" s="163"/>
      <c r="I75" s="163"/>
      <c r="J75" s="163"/>
      <c r="K75" s="163"/>
      <c r="L75" s="163"/>
    </row>
    <row r="76" spans="1:12" s="114" customFormat="1" ht="15.75" x14ac:dyDescent="0.25">
      <c r="A76" s="223" t="s">
        <v>44</v>
      </c>
      <c r="B76" s="224"/>
      <c r="C76" s="129"/>
      <c r="D76" s="129"/>
      <c r="F76" s="162"/>
      <c r="G76" s="162"/>
      <c r="H76" s="162"/>
      <c r="I76" s="162"/>
      <c r="J76" s="162"/>
      <c r="K76" s="162"/>
      <c r="L76" s="162"/>
    </row>
    <row r="77" spans="1:12" ht="24.75" customHeight="1" x14ac:dyDescent="0.25">
      <c r="A77" s="130">
        <v>47</v>
      </c>
      <c r="B77" s="131" t="s">
        <v>43</v>
      </c>
      <c r="C77" s="132" t="s">
        <v>42</v>
      </c>
      <c r="D77" s="133">
        <v>3</v>
      </c>
    </row>
    <row r="78" spans="1:12" ht="24.75" customHeight="1" x14ac:dyDescent="0.25">
      <c r="A78" s="130">
        <v>48</v>
      </c>
      <c r="B78" s="131" t="s">
        <v>41</v>
      </c>
      <c r="C78" s="132" t="s">
        <v>40</v>
      </c>
      <c r="D78" s="133">
        <v>3</v>
      </c>
    </row>
    <row r="79" spans="1:12" ht="24.75" customHeight="1" x14ac:dyDescent="0.25">
      <c r="A79" s="130">
        <v>49</v>
      </c>
      <c r="B79" s="131" t="s">
        <v>39</v>
      </c>
      <c r="C79" s="132" t="s">
        <v>38</v>
      </c>
      <c r="D79" s="133">
        <v>3</v>
      </c>
    </row>
    <row r="80" spans="1:12" ht="24.75" customHeight="1" x14ac:dyDescent="0.25">
      <c r="A80" s="130">
        <v>50</v>
      </c>
      <c r="B80" s="131" t="s">
        <v>37</v>
      </c>
      <c r="C80" s="132" t="s">
        <v>36</v>
      </c>
      <c r="D80" s="131">
        <v>3</v>
      </c>
    </row>
    <row r="81" spans="1:12" ht="34.5" customHeight="1" x14ac:dyDescent="0.25">
      <c r="A81" s="145"/>
      <c r="B81" s="157" t="s">
        <v>18</v>
      </c>
      <c r="C81" s="158" t="s">
        <v>35</v>
      </c>
      <c r="D81" s="159">
        <v>6</v>
      </c>
    </row>
    <row r="82" spans="1:12" ht="24.75" customHeight="1" x14ac:dyDescent="0.25">
      <c r="A82" s="130">
        <v>51</v>
      </c>
      <c r="B82" s="131" t="s">
        <v>34</v>
      </c>
      <c r="C82" s="132" t="s">
        <v>33</v>
      </c>
      <c r="D82" s="133">
        <v>3</v>
      </c>
    </row>
    <row r="83" spans="1:12" ht="24.75" customHeight="1" x14ac:dyDescent="0.25">
      <c r="A83" s="130">
        <v>52</v>
      </c>
      <c r="B83" s="131" t="s">
        <v>32</v>
      </c>
      <c r="C83" s="132" t="s">
        <v>31</v>
      </c>
      <c r="D83" s="133">
        <v>3</v>
      </c>
    </row>
    <row r="84" spans="1:12" ht="24.75" customHeight="1" x14ac:dyDescent="0.25">
      <c r="A84" s="130">
        <v>53</v>
      </c>
      <c r="B84" s="131" t="s">
        <v>30</v>
      </c>
      <c r="C84" s="132" t="s">
        <v>29</v>
      </c>
      <c r="D84" s="133">
        <v>3</v>
      </c>
    </row>
    <row r="85" spans="1:12" ht="24.75" customHeight="1" x14ac:dyDescent="0.25">
      <c r="A85" s="130">
        <v>54</v>
      </c>
      <c r="B85" s="131" t="s">
        <v>28</v>
      </c>
      <c r="C85" s="132" t="s">
        <v>27</v>
      </c>
      <c r="D85" s="133">
        <v>3</v>
      </c>
    </row>
    <row r="86" spans="1:12" ht="24.75" customHeight="1" x14ac:dyDescent="0.25">
      <c r="A86" s="130">
        <v>55</v>
      </c>
      <c r="B86" s="131" t="s">
        <v>26</v>
      </c>
      <c r="C86" s="132" t="s">
        <v>25</v>
      </c>
      <c r="D86" s="133">
        <v>3</v>
      </c>
    </row>
    <row r="87" spans="1:12" ht="24.75" customHeight="1" x14ac:dyDescent="0.25">
      <c r="A87" s="130">
        <v>56</v>
      </c>
      <c r="B87" s="131" t="s">
        <v>24</v>
      </c>
      <c r="C87" s="132" t="s">
        <v>23</v>
      </c>
      <c r="D87" s="133">
        <v>3</v>
      </c>
    </row>
    <row r="88" spans="1:12" ht="24.75" customHeight="1" x14ac:dyDescent="0.25">
      <c r="A88" s="130">
        <v>57</v>
      </c>
      <c r="B88" s="131" t="s">
        <v>22</v>
      </c>
      <c r="C88" s="132" t="s">
        <v>21</v>
      </c>
      <c r="D88" s="133">
        <v>3</v>
      </c>
    </row>
    <row r="89" spans="1:12" ht="24.75" customHeight="1" x14ac:dyDescent="0.25">
      <c r="A89" s="130">
        <v>58</v>
      </c>
      <c r="B89" s="131" t="s">
        <v>20</v>
      </c>
      <c r="C89" s="132" t="s">
        <v>19</v>
      </c>
      <c r="D89" s="133">
        <v>3</v>
      </c>
    </row>
    <row r="90" spans="1:12" s="153" customFormat="1" ht="35.25" customHeight="1" x14ac:dyDescent="0.25">
      <c r="A90" s="130">
        <v>59</v>
      </c>
      <c r="B90" s="157" t="s">
        <v>18</v>
      </c>
      <c r="C90" s="158" t="s">
        <v>17</v>
      </c>
      <c r="D90" s="159">
        <v>3</v>
      </c>
      <c r="F90" s="167"/>
      <c r="G90" s="167"/>
      <c r="H90" s="167"/>
      <c r="I90" s="167"/>
      <c r="J90" s="167"/>
      <c r="K90" s="167"/>
      <c r="L90" s="167"/>
    </row>
    <row r="91" spans="1:12" s="136" customFormat="1" ht="19.5" customHeight="1" x14ac:dyDescent="0.25">
      <c r="A91" s="222"/>
      <c r="B91" s="222"/>
      <c r="C91" s="134" t="s">
        <v>0</v>
      </c>
      <c r="D91" s="135">
        <f>SUM(D77:D81)+D90</f>
        <v>21</v>
      </c>
      <c r="F91" s="163"/>
      <c r="G91" s="163"/>
      <c r="H91" s="163"/>
      <c r="I91" s="163"/>
      <c r="J91" s="163"/>
      <c r="K91" s="163"/>
      <c r="L91" s="163"/>
    </row>
    <row r="92" spans="1:12" s="114" customFormat="1" ht="15.75" x14ac:dyDescent="0.25">
      <c r="A92" s="223" t="s">
        <v>16</v>
      </c>
      <c r="B92" s="224"/>
      <c r="C92" s="129"/>
      <c r="D92" s="129"/>
      <c r="F92" s="162"/>
      <c r="G92" s="162"/>
      <c r="H92" s="162"/>
      <c r="I92" s="162"/>
      <c r="J92" s="162"/>
      <c r="K92" s="162"/>
      <c r="L92" s="162"/>
    </row>
    <row r="93" spans="1:12" ht="24.75" customHeight="1" x14ac:dyDescent="0.25">
      <c r="A93" s="130">
        <v>60</v>
      </c>
      <c r="B93" s="131" t="s">
        <v>15</v>
      </c>
      <c r="C93" s="132" t="s">
        <v>14</v>
      </c>
      <c r="D93" s="133">
        <v>3</v>
      </c>
    </row>
    <row r="94" spans="1:12" ht="24.75" customHeight="1" x14ac:dyDescent="0.25">
      <c r="A94" s="130">
        <v>61</v>
      </c>
      <c r="B94" s="131" t="s">
        <v>13</v>
      </c>
      <c r="C94" s="132" t="s">
        <v>12</v>
      </c>
      <c r="D94" s="133">
        <v>4</v>
      </c>
    </row>
    <row r="95" spans="1:12" ht="24.75" customHeight="1" x14ac:dyDescent="0.25">
      <c r="A95" s="130">
        <v>62</v>
      </c>
      <c r="B95" s="131" t="s">
        <v>11</v>
      </c>
      <c r="C95" s="132" t="s">
        <v>10</v>
      </c>
      <c r="D95" s="133">
        <v>3</v>
      </c>
    </row>
    <row r="96" spans="1:12" ht="24.75" customHeight="1" x14ac:dyDescent="0.25">
      <c r="A96" s="130">
        <v>63</v>
      </c>
      <c r="B96" s="131" t="s">
        <v>9</v>
      </c>
      <c r="C96" s="132" t="s">
        <v>8</v>
      </c>
      <c r="D96" s="133">
        <v>3</v>
      </c>
    </row>
    <row r="97" spans="1:12" ht="24.75" customHeight="1" x14ac:dyDescent="0.25">
      <c r="A97" s="130">
        <v>64</v>
      </c>
      <c r="B97" s="131" t="s">
        <v>7</v>
      </c>
      <c r="C97" s="132" t="s">
        <v>6</v>
      </c>
      <c r="D97" s="133">
        <v>2</v>
      </c>
    </row>
    <row r="98" spans="1:12" ht="24.75" customHeight="1" x14ac:dyDescent="0.25">
      <c r="A98" s="130">
        <v>65</v>
      </c>
      <c r="B98" s="131" t="s">
        <v>5</v>
      </c>
      <c r="C98" s="132" t="s">
        <v>4</v>
      </c>
      <c r="D98" s="133">
        <v>3</v>
      </c>
    </row>
    <row r="99" spans="1:12" s="136" customFormat="1" ht="19.5" customHeight="1" x14ac:dyDescent="0.25">
      <c r="A99" s="222"/>
      <c r="B99" s="222"/>
      <c r="C99" s="134" t="s">
        <v>0</v>
      </c>
      <c r="D99" s="135">
        <f>SUM(D93:D98)</f>
        <v>18</v>
      </c>
      <c r="F99" s="163"/>
      <c r="G99" s="163"/>
      <c r="H99" s="163"/>
      <c r="I99" s="163"/>
      <c r="J99" s="163"/>
      <c r="K99" s="163"/>
      <c r="L99" s="163"/>
    </row>
    <row r="100" spans="1:12" s="114" customFormat="1" ht="15.75" x14ac:dyDescent="0.25">
      <c r="A100" s="223" t="s">
        <v>3</v>
      </c>
      <c r="B100" s="224"/>
      <c r="C100" s="129"/>
      <c r="D100" s="129"/>
      <c r="F100" s="162"/>
      <c r="G100" s="162"/>
      <c r="H100" s="162"/>
      <c r="I100" s="162"/>
      <c r="J100" s="162"/>
      <c r="K100" s="162"/>
      <c r="L100" s="162"/>
    </row>
    <row r="101" spans="1:12" ht="24.75" customHeight="1" x14ac:dyDescent="0.25">
      <c r="A101" s="124">
        <v>66</v>
      </c>
      <c r="B101" s="131" t="s">
        <v>2</v>
      </c>
      <c r="C101" s="132" t="s">
        <v>1</v>
      </c>
      <c r="D101" s="133">
        <v>10</v>
      </c>
    </row>
    <row r="102" spans="1:12" s="136" customFormat="1" ht="19.5" customHeight="1" x14ac:dyDescent="0.25">
      <c r="A102" s="222"/>
      <c r="B102" s="222"/>
      <c r="C102" s="134" t="s">
        <v>0</v>
      </c>
      <c r="D102" s="135">
        <f>SUM(D101)</f>
        <v>10</v>
      </c>
      <c r="F102" s="163"/>
      <c r="G102" s="163"/>
      <c r="H102" s="163"/>
      <c r="I102" s="163"/>
      <c r="J102" s="163"/>
      <c r="K102" s="163"/>
      <c r="L102" s="163"/>
    </row>
    <row r="104" spans="1:12" x14ac:dyDescent="0.25">
      <c r="A104" s="218" t="s">
        <v>170</v>
      </c>
      <c r="B104" s="218"/>
      <c r="C104" s="218"/>
      <c r="D104" s="218"/>
    </row>
    <row r="105" spans="1:12" x14ac:dyDescent="0.25">
      <c r="A105" s="218"/>
      <c r="B105" s="218"/>
      <c r="C105" s="218"/>
      <c r="D105" s="218"/>
    </row>
  </sheetData>
  <mergeCells count="28">
    <mergeCell ref="A100:B100"/>
    <mergeCell ref="A102:B102"/>
    <mergeCell ref="A104:D105"/>
    <mergeCell ref="A73:B73"/>
    <mergeCell ref="A75:B75"/>
    <mergeCell ref="A76:B76"/>
    <mergeCell ref="A91:B91"/>
    <mergeCell ref="A92:B92"/>
    <mergeCell ref="A99:B99"/>
    <mergeCell ref="A72:B72"/>
    <mergeCell ref="A22:B22"/>
    <mergeCell ref="A28:B28"/>
    <mergeCell ref="A29:B29"/>
    <mergeCell ref="A38:B38"/>
    <mergeCell ref="A39:B39"/>
    <mergeCell ref="A46:B46"/>
    <mergeCell ref="A47:B47"/>
    <mergeCell ref="A50:B50"/>
    <mergeCell ref="A51:B51"/>
    <mergeCell ref="A63:B63"/>
    <mergeCell ref="A64:B64"/>
    <mergeCell ref="A21:B21"/>
    <mergeCell ref="A5:D5"/>
    <mergeCell ref="A6:D6"/>
    <mergeCell ref="A11:B11"/>
    <mergeCell ref="A14:B14"/>
    <mergeCell ref="A15:B15"/>
    <mergeCell ref="A8:D9"/>
  </mergeCells>
  <conditionalFormatting sqref="B90:B92 B1:B7 B28:B31 B94:B1048576 B57:B79 B81 B14:B15 B21:B24 B38:B55 B10:B11 B34:B36">
    <cfRule type="duplicateValues" dxfId="73" priority="58"/>
  </conditionalFormatting>
  <conditionalFormatting sqref="B82:B89">
    <cfRule type="duplicateValues" dxfId="72" priority="57"/>
  </conditionalFormatting>
  <conditionalFormatting sqref="B25:B26">
    <cfRule type="duplicateValues" dxfId="71" priority="56"/>
  </conditionalFormatting>
  <conditionalFormatting sqref="B56">
    <cfRule type="duplicateValues" dxfId="70" priority="55"/>
  </conditionalFormatting>
  <conditionalFormatting sqref="C94:C1048576 C1:C7 C81:C92 C14:C15 C21:C26 C28:C31 C38:C79 C10:C12 C34:C36">
    <cfRule type="duplicateValues" dxfId="69" priority="54"/>
  </conditionalFormatting>
  <conditionalFormatting sqref="B93">
    <cfRule type="duplicateValues" dxfId="68" priority="53"/>
  </conditionalFormatting>
  <conditionalFormatting sqref="C93">
    <cfRule type="duplicateValues" dxfId="67" priority="52"/>
  </conditionalFormatting>
  <conditionalFormatting sqref="B80">
    <cfRule type="duplicateValues" dxfId="66" priority="51"/>
  </conditionalFormatting>
  <conditionalFormatting sqref="B12">
    <cfRule type="duplicateValues" dxfId="65" priority="50"/>
  </conditionalFormatting>
  <conditionalFormatting sqref="C13">
    <cfRule type="duplicateValues" dxfId="64" priority="49"/>
  </conditionalFormatting>
  <conditionalFormatting sqref="B13">
    <cfRule type="duplicateValues" dxfId="63" priority="48"/>
  </conditionalFormatting>
  <conditionalFormatting sqref="C16">
    <cfRule type="duplicateValues" dxfId="62" priority="47"/>
  </conditionalFormatting>
  <conditionalFormatting sqref="B16">
    <cfRule type="duplicateValues" dxfId="61" priority="46"/>
  </conditionalFormatting>
  <conditionalFormatting sqref="B20">
    <cfRule type="duplicateValues" dxfId="60" priority="43"/>
  </conditionalFormatting>
  <conditionalFormatting sqref="C20">
    <cfRule type="duplicateValues" dxfId="59" priority="42"/>
  </conditionalFormatting>
  <conditionalFormatting sqref="G25">
    <cfRule type="duplicateValues" dxfId="58" priority="41"/>
  </conditionalFormatting>
  <conditionalFormatting sqref="H25">
    <cfRule type="duplicateValues" dxfId="57" priority="40"/>
  </conditionalFormatting>
  <conditionalFormatting sqref="B27">
    <cfRule type="duplicateValues" dxfId="56" priority="39"/>
  </conditionalFormatting>
  <conditionalFormatting sqref="C27">
    <cfRule type="duplicateValues" dxfId="55" priority="38"/>
  </conditionalFormatting>
  <conditionalFormatting sqref="B37">
    <cfRule type="duplicateValues" dxfId="54" priority="37"/>
  </conditionalFormatting>
  <conditionalFormatting sqref="C37">
    <cfRule type="duplicateValues" dxfId="53" priority="36"/>
  </conditionalFormatting>
  <conditionalFormatting sqref="A25:A26">
    <cfRule type="duplicateValues" dxfId="52" priority="35"/>
  </conditionalFormatting>
  <conditionalFormatting sqref="A27">
    <cfRule type="duplicateValues" dxfId="51" priority="34"/>
  </conditionalFormatting>
  <conditionalFormatting sqref="A57:A58 A52:A55">
    <cfRule type="duplicateValues" dxfId="50" priority="31"/>
  </conditionalFormatting>
  <conditionalFormatting sqref="A56">
    <cfRule type="duplicateValues" dxfId="49" priority="30"/>
  </conditionalFormatting>
  <conditionalFormatting sqref="B1:B7 B10:B16 B20:B31 B34:B1048576">
    <cfRule type="duplicateValues" dxfId="48" priority="29"/>
  </conditionalFormatting>
  <conditionalFormatting sqref="B8:B9">
    <cfRule type="duplicateValues" dxfId="47" priority="28"/>
  </conditionalFormatting>
  <conditionalFormatting sqref="C8:C9">
    <cfRule type="duplicateValues" dxfId="46" priority="27"/>
  </conditionalFormatting>
  <conditionalFormatting sqref="B8:B9">
    <cfRule type="duplicateValues" dxfId="45" priority="26"/>
  </conditionalFormatting>
  <conditionalFormatting sqref="C8:C9">
    <cfRule type="duplicateValues" dxfId="44" priority="25"/>
  </conditionalFormatting>
  <conditionalFormatting sqref="A30:A37">
    <cfRule type="duplicateValues" dxfId="43" priority="21"/>
  </conditionalFormatting>
  <conditionalFormatting sqref="B17">
    <cfRule type="duplicateValues" dxfId="42" priority="20"/>
  </conditionalFormatting>
  <conditionalFormatting sqref="C17">
    <cfRule type="duplicateValues" dxfId="41" priority="19"/>
  </conditionalFormatting>
  <conditionalFormatting sqref="B17">
    <cfRule type="duplicateValues" dxfId="40" priority="18"/>
  </conditionalFormatting>
  <conditionalFormatting sqref="A17">
    <cfRule type="duplicateValues" dxfId="39" priority="17"/>
  </conditionalFormatting>
  <conditionalFormatting sqref="B32:B33">
    <cfRule type="duplicateValues" dxfId="38" priority="9"/>
  </conditionalFormatting>
  <conditionalFormatting sqref="C32:C33">
    <cfRule type="duplicateValues" dxfId="37" priority="8"/>
  </conditionalFormatting>
  <conditionalFormatting sqref="B32:B33">
    <cfRule type="duplicateValues" dxfId="36" priority="7"/>
  </conditionalFormatting>
  <conditionalFormatting sqref="B18">
    <cfRule type="duplicateValues" dxfId="35" priority="6"/>
  </conditionalFormatting>
  <conditionalFormatting sqref="C18">
    <cfRule type="duplicateValues" dxfId="34" priority="5"/>
  </conditionalFormatting>
  <conditionalFormatting sqref="B18">
    <cfRule type="duplicateValues" dxfId="33" priority="4"/>
  </conditionalFormatting>
  <conditionalFormatting sqref="B19">
    <cfRule type="duplicateValues" dxfId="32" priority="3"/>
  </conditionalFormatting>
  <conditionalFormatting sqref="C19">
    <cfRule type="duplicateValues" dxfId="31" priority="2"/>
  </conditionalFormatting>
  <conditionalFormatting sqref="B19">
    <cfRule type="duplicateValues" dxfId="30" priority="1"/>
  </conditionalFormatting>
  <pageMargins left="0.63" right="0.45" top="0.75" bottom="0.75" header="0.38" footer="0.3"/>
  <pageSetup scale="80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17"/>
  <sheetViews>
    <sheetView topLeftCell="A70" zoomScale="64" zoomScaleNormal="64" zoomScaleSheetLayoutView="78" workbookViewId="0">
      <selection activeCell="K97" sqref="K97"/>
    </sheetView>
  </sheetViews>
  <sheetFormatPr defaultColWidth="11.42578125" defaultRowHeight="15" x14ac:dyDescent="0.25"/>
  <cols>
    <col min="1" max="1" width="6.140625" customWidth="1"/>
    <col min="2" max="2" width="18.85546875" style="2" customWidth="1"/>
    <col min="3" max="3" width="50.85546875" style="2" customWidth="1"/>
    <col min="4" max="4" width="17.7109375" style="1" customWidth="1"/>
  </cols>
  <sheetData>
    <row r="1" spans="1:6" s="39" customFormat="1" ht="42.75" customHeight="1" x14ac:dyDescent="0.25">
      <c r="A1" s="42" t="s">
        <v>147</v>
      </c>
      <c r="B1" s="1"/>
      <c r="C1" s="36"/>
      <c r="D1" s="8"/>
    </row>
    <row r="2" spans="1:6" s="39" customFormat="1" ht="20.100000000000001" customHeight="1" x14ac:dyDescent="0.25">
      <c r="A2" s="41" t="s">
        <v>146</v>
      </c>
      <c r="B2" s="40"/>
      <c r="C2" s="36"/>
      <c r="D2" s="8"/>
    </row>
    <row r="3" spans="1:6" s="39" customFormat="1" ht="20.100000000000001" customHeight="1" x14ac:dyDescent="0.25">
      <c r="A3" s="38" t="s">
        <v>145</v>
      </c>
      <c r="B3" s="37"/>
      <c r="C3" s="36"/>
      <c r="D3" s="8"/>
    </row>
    <row r="4" spans="1:6" ht="20.100000000000001" customHeight="1" x14ac:dyDescent="0.25">
      <c r="A4" s="38"/>
      <c r="B4" s="37"/>
      <c r="C4" s="36"/>
      <c r="D4" s="8"/>
    </row>
    <row r="5" spans="1:6" ht="55.5" customHeight="1" x14ac:dyDescent="0.25">
      <c r="A5" s="209" t="s">
        <v>144</v>
      </c>
      <c r="B5" s="209"/>
      <c r="C5" s="209"/>
      <c r="D5" s="209"/>
    </row>
    <row r="6" spans="1:6" ht="20.100000000000001" customHeight="1" x14ac:dyDescent="0.25">
      <c r="A6" s="211" t="s">
        <v>143</v>
      </c>
      <c r="B6" s="211"/>
      <c r="C6" s="211"/>
      <c r="D6" s="211"/>
    </row>
    <row r="7" spans="1:6" ht="20.100000000000001" customHeight="1" x14ac:dyDescent="0.25">
      <c r="C7" s="35"/>
    </row>
    <row r="8" spans="1:6" ht="20.100000000000001" customHeight="1" x14ac:dyDescent="0.25">
      <c r="A8" s="219" t="s">
        <v>169</v>
      </c>
      <c r="B8" s="220"/>
      <c r="C8" s="220"/>
      <c r="D8" s="220"/>
    </row>
    <row r="9" spans="1:6" ht="20.100000000000001" customHeight="1" x14ac:dyDescent="0.25">
      <c r="A9" s="221"/>
      <c r="B9" s="221"/>
      <c r="C9" s="221"/>
      <c r="D9" s="221"/>
    </row>
    <row r="10" spans="1:6" ht="20.100000000000001" customHeight="1" x14ac:dyDescent="0.25">
      <c r="A10" s="5" t="s">
        <v>142</v>
      </c>
      <c r="B10" s="19" t="s">
        <v>141</v>
      </c>
      <c r="C10" s="19" t="s">
        <v>140</v>
      </c>
      <c r="D10" s="19" t="s">
        <v>139</v>
      </c>
    </row>
    <row r="11" spans="1:6" s="8" customFormat="1" ht="18.75" x14ac:dyDescent="0.3">
      <c r="A11" s="172" t="s">
        <v>138</v>
      </c>
      <c r="B11" s="173"/>
      <c r="C11" s="61"/>
      <c r="D11" s="5"/>
      <c r="E11" s="32"/>
      <c r="F11" s="32"/>
    </row>
    <row r="12" spans="1:6" ht="24.75" customHeight="1" x14ac:dyDescent="0.3">
      <c r="A12" s="60">
        <v>1</v>
      </c>
      <c r="B12" s="20" t="s">
        <v>137</v>
      </c>
      <c r="C12" s="31" t="s">
        <v>136</v>
      </c>
      <c r="D12" s="58">
        <v>17</v>
      </c>
      <c r="E12" s="32"/>
      <c r="F12" s="32"/>
    </row>
    <row r="13" spans="1:6" ht="24.75" customHeight="1" x14ac:dyDescent="0.3">
      <c r="A13" s="60">
        <v>2</v>
      </c>
      <c r="B13" s="59" t="s">
        <v>135</v>
      </c>
      <c r="C13" s="31" t="s">
        <v>134</v>
      </c>
      <c r="D13" s="58">
        <v>17</v>
      </c>
      <c r="E13" s="32"/>
      <c r="F13" s="32"/>
    </row>
    <row r="14" spans="1:6" s="4" customFormat="1" ht="19.5" customHeight="1" x14ac:dyDescent="0.3">
      <c r="A14" s="226"/>
      <c r="B14" s="226"/>
      <c r="C14" s="3" t="s">
        <v>0</v>
      </c>
      <c r="D14" s="33">
        <f>SUM(D12:D13)</f>
        <v>34</v>
      </c>
      <c r="E14" s="32"/>
      <c r="F14" s="32"/>
    </row>
    <row r="15" spans="1:6" s="8" customFormat="1" ht="15.75" x14ac:dyDescent="0.25">
      <c r="A15" s="172" t="s">
        <v>133</v>
      </c>
      <c r="B15" s="173"/>
      <c r="C15" s="61"/>
      <c r="D15" s="5"/>
      <c r="E15"/>
      <c r="F15"/>
    </row>
    <row r="16" spans="1:6" ht="24.75" customHeight="1" x14ac:dyDescent="0.25">
      <c r="A16" s="60">
        <v>3</v>
      </c>
      <c r="B16" s="23" t="s">
        <v>132</v>
      </c>
      <c r="C16" s="31" t="s">
        <v>131</v>
      </c>
      <c r="D16" s="23">
        <v>13</v>
      </c>
    </row>
    <row r="17" spans="1:4" ht="24.75" customHeight="1" x14ac:dyDescent="0.25">
      <c r="A17" s="60">
        <v>4</v>
      </c>
      <c r="B17" s="23" t="s">
        <v>130</v>
      </c>
      <c r="C17" s="31" t="s">
        <v>129</v>
      </c>
      <c r="D17" s="23">
        <v>10</v>
      </c>
    </row>
    <row r="18" spans="1:4" ht="24.75" customHeight="1" x14ac:dyDescent="0.25">
      <c r="A18" s="60">
        <v>5</v>
      </c>
      <c r="B18" s="113" t="s">
        <v>128</v>
      </c>
      <c r="C18" s="27" t="s">
        <v>127</v>
      </c>
      <c r="D18" s="20">
        <v>3</v>
      </c>
    </row>
    <row r="19" spans="1:4" ht="24.75" customHeight="1" x14ac:dyDescent="0.25">
      <c r="A19" s="226"/>
      <c r="B19" s="226"/>
      <c r="C19" s="3" t="s">
        <v>0</v>
      </c>
      <c r="D19" s="5">
        <f>SUM(D16:D18)</f>
        <v>26</v>
      </c>
    </row>
    <row r="20" spans="1:4" s="4" customFormat="1" ht="19.5" customHeight="1" x14ac:dyDescent="0.25">
      <c r="A20" s="172" t="s">
        <v>47</v>
      </c>
      <c r="B20" s="173"/>
      <c r="C20" s="61"/>
      <c r="D20" s="5"/>
    </row>
    <row r="21" spans="1:4" s="8" customFormat="1" ht="15.75" x14ac:dyDescent="0.25">
      <c r="A21" s="60">
        <v>6</v>
      </c>
      <c r="B21" s="113" t="s">
        <v>126</v>
      </c>
      <c r="C21" s="30" t="s">
        <v>125</v>
      </c>
      <c r="D21" s="20">
        <v>3</v>
      </c>
    </row>
    <row r="22" spans="1:4" ht="24.75" customHeight="1" x14ac:dyDescent="0.25">
      <c r="A22" s="60">
        <v>7</v>
      </c>
      <c r="B22" s="113" t="s">
        <v>122</v>
      </c>
      <c r="C22" s="30" t="s">
        <v>121</v>
      </c>
      <c r="D22" s="20">
        <v>2</v>
      </c>
    </row>
    <row r="23" spans="1:4" ht="15.75" customHeight="1" x14ac:dyDescent="0.25">
      <c r="A23" s="60">
        <v>8</v>
      </c>
      <c r="B23" s="23" t="s">
        <v>149</v>
      </c>
      <c r="C23" s="30" t="s">
        <v>150</v>
      </c>
      <c r="D23" s="20">
        <v>2</v>
      </c>
    </row>
    <row r="24" spans="1:4" ht="15.75" customHeight="1" x14ac:dyDescent="0.25">
      <c r="A24" s="60">
        <v>9</v>
      </c>
      <c r="B24" s="7" t="s">
        <v>151</v>
      </c>
      <c r="C24" s="6" t="s">
        <v>152</v>
      </c>
      <c r="D24" s="72">
        <v>2</v>
      </c>
    </row>
    <row r="25" spans="1:4" ht="20.25" customHeight="1" x14ac:dyDescent="0.25">
      <c r="A25" s="168">
        <v>10</v>
      </c>
      <c r="B25" s="54" t="s">
        <v>124</v>
      </c>
      <c r="C25" s="48" t="s">
        <v>123</v>
      </c>
      <c r="D25" s="54">
        <v>3</v>
      </c>
    </row>
    <row r="26" spans="1:4" s="4" customFormat="1" ht="19.5" customHeight="1" x14ac:dyDescent="0.25">
      <c r="A26" s="226"/>
      <c r="B26" s="226"/>
      <c r="C26" s="3" t="s">
        <v>0</v>
      </c>
      <c r="D26" s="5">
        <f>SUM(D21:D25)</f>
        <v>12</v>
      </c>
    </row>
    <row r="27" spans="1:4" s="8" customFormat="1" ht="15.75" x14ac:dyDescent="0.25">
      <c r="A27" s="172" t="s">
        <v>118</v>
      </c>
      <c r="B27" s="173"/>
      <c r="C27" s="61"/>
      <c r="D27" s="5"/>
    </row>
    <row r="28" spans="1:4" ht="24.75" customHeight="1" x14ac:dyDescent="0.25">
      <c r="A28" s="60">
        <v>11</v>
      </c>
      <c r="B28" s="55" t="s">
        <v>120</v>
      </c>
      <c r="C28" s="49" t="s">
        <v>119</v>
      </c>
      <c r="D28" s="54">
        <v>1</v>
      </c>
    </row>
    <row r="29" spans="1:4" ht="24.75" customHeight="1" x14ac:dyDescent="0.25">
      <c r="A29" s="60">
        <v>12</v>
      </c>
      <c r="B29" s="59" t="s">
        <v>117</v>
      </c>
      <c r="C29" s="50" t="s">
        <v>116</v>
      </c>
      <c r="D29" s="20">
        <v>2</v>
      </c>
    </row>
    <row r="30" spans="1:4" ht="24.75" customHeight="1" x14ac:dyDescent="0.25">
      <c r="A30" s="60">
        <v>13</v>
      </c>
      <c r="B30" s="59" t="s">
        <v>115</v>
      </c>
      <c r="C30" s="50" t="s">
        <v>114</v>
      </c>
      <c r="D30" s="20">
        <v>4</v>
      </c>
    </row>
    <row r="31" spans="1:4" ht="24.75" customHeight="1" x14ac:dyDescent="0.25">
      <c r="A31" s="60">
        <v>14</v>
      </c>
      <c r="B31" s="59" t="s">
        <v>113</v>
      </c>
      <c r="C31" s="50" t="s">
        <v>112</v>
      </c>
      <c r="D31" s="20">
        <v>2</v>
      </c>
    </row>
    <row r="32" spans="1:4" ht="24.75" customHeight="1" x14ac:dyDescent="0.25">
      <c r="A32" s="60">
        <v>15</v>
      </c>
      <c r="B32" s="59" t="s">
        <v>111</v>
      </c>
      <c r="C32" s="50" t="s">
        <v>110</v>
      </c>
      <c r="D32" s="20">
        <v>2</v>
      </c>
    </row>
    <row r="33" spans="1:4" ht="24.75" customHeight="1" x14ac:dyDescent="0.25">
      <c r="A33" s="60">
        <v>16</v>
      </c>
      <c r="B33" s="59" t="s">
        <v>109</v>
      </c>
      <c r="C33" s="50" t="s">
        <v>108</v>
      </c>
      <c r="D33" s="20">
        <v>3</v>
      </c>
    </row>
    <row r="34" spans="1:4" ht="24.75" customHeight="1" x14ac:dyDescent="0.25">
      <c r="A34" s="60">
        <v>17</v>
      </c>
      <c r="B34" s="62" t="s">
        <v>107</v>
      </c>
      <c r="C34" s="48" t="s">
        <v>106</v>
      </c>
      <c r="D34" s="54">
        <v>2</v>
      </c>
    </row>
    <row r="35" spans="1:4" ht="24.75" customHeight="1" x14ac:dyDescent="0.25">
      <c r="A35" s="60">
        <v>18</v>
      </c>
      <c r="B35" s="59" t="s">
        <v>92</v>
      </c>
      <c r="C35" s="50" t="s">
        <v>91</v>
      </c>
      <c r="D35" s="20">
        <v>3</v>
      </c>
    </row>
    <row r="36" spans="1:4" ht="24.75" customHeight="1" x14ac:dyDescent="0.25">
      <c r="A36" s="60">
        <v>19</v>
      </c>
      <c r="B36" s="55" t="s">
        <v>105</v>
      </c>
      <c r="C36" s="49" t="s">
        <v>104</v>
      </c>
      <c r="D36" s="54">
        <v>4</v>
      </c>
    </row>
    <row r="37" spans="1:4" s="4" customFormat="1" ht="19.5" customHeight="1" x14ac:dyDescent="0.25">
      <c r="A37" s="226"/>
      <c r="B37" s="226"/>
      <c r="C37" s="3" t="s">
        <v>0</v>
      </c>
      <c r="D37" s="5">
        <f>SUM(D28:D36)</f>
        <v>23</v>
      </c>
    </row>
    <row r="38" spans="1:4" s="8" customFormat="1" ht="15.75" x14ac:dyDescent="0.25">
      <c r="A38" s="172" t="s">
        <v>103</v>
      </c>
      <c r="B38" s="173"/>
      <c r="C38" s="61"/>
      <c r="D38" s="5"/>
    </row>
    <row r="39" spans="1:4" ht="24.75" customHeight="1" x14ac:dyDescent="0.25">
      <c r="A39" s="60">
        <v>20</v>
      </c>
      <c r="B39" s="23" t="s">
        <v>102</v>
      </c>
      <c r="C39" s="28" t="s">
        <v>101</v>
      </c>
      <c r="D39" s="5">
        <v>1</v>
      </c>
    </row>
    <row r="40" spans="1:4" ht="24.75" customHeight="1" x14ac:dyDescent="0.25">
      <c r="A40" s="60">
        <v>21</v>
      </c>
      <c r="B40" s="23" t="s">
        <v>100</v>
      </c>
      <c r="C40" s="28" t="s">
        <v>99</v>
      </c>
      <c r="D40" s="5">
        <v>3</v>
      </c>
    </row>
    <row r="41" spans="1:4" ht="24.75" customHeight="1" x14ac:dyDescent="0.25">
      <c r="A41" s="60">
        <v>22</v>
      </c>
      <c r="B41" s="59" t="s">
        <v>98</v>
      </c>
      <c r="C41" s="50" t="s">
        <v>97</v>
      </c>
      <c r="D41" s="20">
        <v>4</v>
      </c>
    </row>
    <row r="42" spans="1:4" ht="24.75" customHeight="1" x14ac:dyDescent="0.25">
      <c r="A42" s="60">
        <v>23</v>
      </c>
      <c r="B42" s="7" t="s">
        <v>153</v>
      </c>
      <c r="C42" s="6" t="s">
        <v>154</v>
      </c>
      <c r="D42" s="72">
        <v>2</v>
      </c>
    </row>
    <row r="43" spans="1:4" ht="24.75" customHeight="1" x14ac:dyDescent="0.25">
      <c r="A43" s="60">
        <v>24</v>
      </c>
      <c r="B43" s="7" t="s">
        <v>155</v>
      </c>
      <c r="C43" s="6" t="s">
        <v>156</v>
      </c>
      <c r="D43" s="72">
        <v>2</v>
      </c>
    </row>
    <row r="44" spans="1:4" ht="24.75" customHeight="1" x14ac:dyDescent="0.25">
      <c r="A44" s="60">
        <v>25</v>
      </c>
      <c r="B44" s="62" t="s">
        <v>96</v>
      </c>
      <c r="C44" s="48" t="s">
        <v>95</v>
      </c>
      <c r="D44" s="54">
        <v>4</v>
      </c>
    </row>
    <row r="45" spans="1:4" ht="24.75" customHeight="1" x14ac:dyDescent="0.25">
      <c r="A45" s="60">
        <v>26</v>
      </c>
      <c r="B45" s="59" t="s">
        <v>94</v>
      </c>
      <c r="C45" s="50" t="s">
        <v>93</v>
      </c>
      <c r="D45" s="20">
        <v>3</v>
      </c>
    </row>
    <row r="46" spans="1:4" s="8" customFormat="1" ht="15.75" x14ac:dyDescent="0.25">
      <c r="A46" s="60">
        <v>27</v>
      </c>
      <c r="B46" s="59" t="s">
        <v>90</v>
      </c>
      <c r="C46" s="50" t="s">
        <v>89</v>
      </c>
      <c r="D46" s="20">
        <v>3</v>
      </c>
    </row>
    <row r="47" spans="1:4" ht="24.75" customHeight="1" x14ac:dyDescent="0.25">
      <c r="A47" s="226"/>
      <c r="B47" s="226"/>
      <c r="C47" s="3" t="s">
        <v>0</v>
      </c>
      <c r="D47" s="5">
        <f>SUM(D39:D46)</f>
        <v>22</v>
      </c>
    </row>
    <row r="48" spans="1:4" ht="24.75" customHeight="1" x14ac:dyDescent="0.25">
      <c r="A48" s="172" t="s">
        <v>47</v>
      </c>
      <c r="B48" s="173"/>
      <c r="C48" s="61"/>
      <c r="D48" s="5"/>
    </row>
    <row r="49" spans="1:4" s="4" customFormat="1" ht="19.5" customHeight="1" x14ac:dyDescent="0.25">
      <c r="A49" s="60">
        <v>28</v>
      </c>
      <c r="B49" s="59" t="s">
        <v>88</v>
      </c>
      <c r="C49" s="50" t="s">
        <v>87</v>
      </c>
      <c r="D49" s="20">
        <v>2</v>
      </c>
    </row>
    <row r="50" spans="1:4" s="8" customFormat="1" ht="15.75" x14ac:dyDescent="0.25">
      <c r="A50" s="60">
        <v>29</v>
      </c>
      <c r="B50" s="59"/>
      <c r="C50" s="50" t="s">
        <v>86</v>
      </c>
      <c r="D50" s="20">
        <v>0</v>
      </c>
    </row>
    <row r="51" spans="1:4" ht="24.75" customHeight="1" x14ac:dyDescent="0.25">
      <c r="A51" s="226"/>
      <c r="B51" s="226"/>
      <c r="C51" s="3" t="s">
        <v>0</v>
      </c>
      <c r="D51" s="5">
        <f>SUM(D49:D50)</f>
        <v>2</v>
      </c>
    </row>
    <row r="52" spans="1:4" ht="24.75" customHeight="1" x14ac:dyDescent="0.25">
      <c r="A52" s="172" t="s">
        <v>85</v>
      </c>
      <c r="B52" s="173"/>
      <c r="C52" s="61"/>
      <c r="D52" s="5"/>
    </row>
    <row r="53" spans="1:4" ht="24.75" customHeight="1" x14ac:dyDescent="0.25">
      <c r="A53" s="60">
        <v>30</v>
      </c>
      <c r="B53" s="59" t="s">
        <v>84</v>
      </c>
      <c r="C53" s="50" t="s">
        <v>83</v>
      </c>
      <c r="D53" s="20">
        <v>3</v>
      </c>
    </row>
    <row r="54" spans="1:4" ht="24.75" customHeight="1" x14ac:dyDescent="0.25">
      <c r="A54" s="60">
        <v>31</v>
      </c>
      <c r="B54" s="59" t="s">
        <v>82</v>
      </c>
      <c r="C54" s="50" t="s">
        <v>81</v>
      </c>
      <c r="D54" s="20">
        <v>3</v>
      </c>
    </row>
    <row r="55" spans="1:4" ht="24.75" customHeight="1" x14ac:dyDescent="0.25">
      <c r="A55" s="60">
        <v>32</v>
      </c>
      <c r="B55" s="59" t="s">
        <v>80</v>
      </c>
      <c r="C55" s="50" t="s">
        <v>79</v>
      </c>
      <c r="D55" s="20">
        <v>3</v>
      </c>
    </row>
    <row r="56" spans="1:4" ht="24.75" customHeight="1" x14ac:dyDescent="0.25">
      <c r="A56" s="60">
        <v>33</v>
      </c>
      <c r="B56" s="59" t="s">
        <v>51</v>
      </c>
      <c r="C56" s="50" t="s">
        <v>50</v>
      </c>
      <c r="D56" s="20">
        <v>3</v>
      </c>
    </row>
    <row r="57" spans="1:4" ht="24.75" customHeight="1" x14ac:dyDescent="0.25">
      <c r="A57" s="60">
        <v>34</v>
      </c>
      <c r="B57" s="59" t="s">
        <v>49</v>
      </c>
      <c r="C57" s="50" t="s">
        <v>48</v>
      </c>
      <c r="D57" s="20">
        <v>3</v>
      </c>
    </row>
    <row r="58" spans="1:4" ht="30" customHeight="1" x14ac:dyDescent="0.25">
      <c r="A58" s="60">
        <v>35</v>
      </c>
      <c r="B58" s="169" t="s">
        <v>74</v>
      </c>
      <c r="C58" s="170" t="s">
        <v>73</v>
      </c>
      <c r="D58" s="171">
        <v>4</v>
      </c>
    </row>
    <row r="59" spans="1:4" ht="24.75" customHeight="1" x14ac:dyDescent="0.25">
      <c r="A59" s="60">
        <v>36</v>
      </c>
      <c r="B59" s="59" t="s">
        <v>72</v>
      </c>
      <c r="C59" s="50" t="s">
        <v>71</v>
      </c>
      <c r="D59" s="20">
        <v>2</v>
      </c>
    </row>
    <row r="60" spans="1:4" s="4" customFormat="1" ht="31.5" x14ac:dyDescent="0.25">
      <c r="A60" s="63"/>
      <c r="B60" s="25" t="s">
        <v>70</v>
      </c>
      <c r="C60" s="24" t="s">
        <v>69</v>
      </c>
      <c r="D60" s="5">
        <v>3</v>
      </c>
    </row>
    <row r="61" spans="1:4" s="8" customFormat="1" ht="28.5" customHeight="1" x14ac:dyDescent="0.25">
      <c r="A61" s="60">
        <v>37</v>
      </c>
      <c r="B61" s="23" t="s">
        <v>68</v>
      </c>
      <c r="C61" s="21" t="s">
        <v>67</v>
      </c>
      <c r="D61" s="20">
        <v>3</v>
      </c>
    </row>
    <row r="62" spans="1:4" ht="24.75" customHeight="1" x14ac:dyDescent="0.25">
      <c r="A62" s="60">
        <v>38</v>
      </c>
      <c r="B62" s="23" t="s">
        <v>66</v>
      </c>
      <c r="C62" s="21" t="s">
        <v>65</v>
      </c>
      <c r="D62" s="5">
        <v>3</v>
      </c>
    </row>
    <row r="63" spans="1:4" ht="24.75" customHeight="1" x14ac:dyDescent="0.25">
      <c r="A63" s="60">
        <v>39</v>
      </c>
      <c r="B63" s="22" t="s">
        <v>64</v>
      </c>
      <c r="C63" s="21" t="s">
        <v>63</v>
      </c>
      <c r="D63" s="20">
        <v>3</v>
      </c>
    </row>
    <row r="64" spans="1:4" ht="24.75" customHeight="1" x14ac:dyDescent="0.25">
      <c r="A64" s="226"/>
      <c r="B64" s="226"/>
      <c r="C64" s="3" t="s">
        <v>0</v>
      </c>
      <c r="D64" s="5">
        <f>SUM(D53:D60)</f>
        <v>24</v>
      </c>
    </row>
    <row r="65" spans="1:4" ht="24.75" customHeight="1" x14ac:dyDescent="0.25">
      <c r="A65" s="172" t="s">
        <v>62</v>
      </c>
      <c r="B65" s="173"/>
      <c r="C65" s="61"/>
      <c r="D65" s="5"/>
    </row>
    <row r="66" spans="1:4" ht="24.75" customHeight="1" x14ac:dyDescent="0.25">
      <c r="A66" s="60">
        <v>40</v>
      </c>
      <c r="B66" s="59" t="s">
        <v>61</v>
      </c>
      <c r="C66" s="50" t="s">
        <v>60</v>
      </c>
      <c r="D66" s="20">
        <v>3</v>
      </c>
    </row>
    <row r="67" spans="1:4" ht="24.75" customHeight="1" x14ac:dyDescent="0.25">
      <c r="A67" s="60">
        <v>41</v>
      </c>
      <c r="B67" s="59" t="s">
        <v>59</v>
      </c>
      <c r="C67" s="50" t="s">
        <v>58</v>
      </c>
      <c r="D67" s="20">
        <v>4</v>
      </c>
    </row>
    <row r="68" spans="1:4" ht="24.75" customHeight="1" x14ac:dyDescent="0.25">
      <c r="A68" s="60">
        <v>42</v>
      </c>
      <c r="B68" s="59" t="s">
        <v>57</v>
      </c>
      <c r="C68" s="50" t="s">
        <v>56</v>
      </c>
      <c r="D68" s="20">
        <v>3</v>
      </c>
    </row>
    <row r="69" spans="1:4" s="4" customFormat="1" ht="19.5" customHeight="1" x14ac:dyDescent="0.25">
      <c r="A69" s="60">
        <v>43</v>
      </c>
      <c r="B69" s="59" t="s">
        <v>55</v>
      </c>
      <c r="C69" s="50" t="s">
        <v>54</v>
      </c>
      <c r="D69" s="19">
        <v>3</v>
      </c>
    </row>
    <row r="70" spans="1:4" s="8" customFormat="1" ht="15.75" x14ac:dyDescent="0.25">
      <c r="A70" s="60">
        <v>44</v>
      </c>
      <c r="B70" s="59" t="s">
        <v>53</v>
      </c>
      <c r="C70" s="50" t="s">
        <v>52</v>
      </c>
      <c r="D70" s="20">
        <v>3</v>
      </c>
    </row>
    <row r="71" spans="1:4" ht="24.75" customHeight="1" x14ac:dyDescent="0.25">
      <c r="A71" s="60">
        <v>45</v>
      </c>
      <c r="B71" s="23" t="s">
        <v>78</v>
      </c>
      <c r="C71" s="21" t="s">
        <v>77</v>
      </c>
      <c r="D71" s="5">
        <v>2</v>
      </c>
    </row>
    <row r="72" spans="1:4" s="4" customFormat="1" ht="19.5" customHeight="1" x14ac:dyDescent="0.25">
      <c r="A72" s="60">
        <v>46</v>
      </c>
      <c r="B72" s="23" t="s">
        <v>76</v>
      </c>
      <c r="C72" s="21" t="s">
        <v>75</v>
      </c>
      <c r="D72" s="5">
        <v>2</v>
      </c>
    </row>
    <row r="73" spans="1:4" s="8" customFormat="1" ht="15.75" x14ac:dyDescent="0.25">
      <c r="A73" s="226"/>
      <c r="B73" s="226"/>
      <c r="C73" s="3" t="s">
        <v>0</v>
      </c>
      <c r="D73" s="5">
        <f>SUM(D66:D72)</f>
        <v>20</v>
      </c>
    </row>
    <row r="74" spans="1:4" ht="24.75" customHeight="1" x14ac:dyDescent="0.25">
      <c r="A74" s="172" t="s">
        <v>47</v>
      </c>
      <c r="B74" s="173"/>
      <c r="C74" s="61"/>
      <c r="D74" s="5"/>
    </row>
    <row r="75" spans="1:4" ht="24.75" customHeight="1" x14ac:dyDescent="0.25">
      <c r="A75" s="63">
        <v>47</v>
      </c>
      <c r="B75" s="20" t="s">
        <v>46</v>
      </c>
      <c r="C75" s="64" t="s">
        <v>45</v>
      </c>
      <c r="D75" s="26">
        <v>3</v>
      </c>
    </row>
    <row r="76" spans="1:4" ht="24.75" customHeight="1" x14ac:dyDescent="0.25">
      <c r="A76" s="226"/>
      <c r="B76" s="226"/>
      <c r="C76" s="3" t="s">
        <v>0</v>
      </c>
      <c r="D76" s="5">
        <f>D75</f>
        <v>3</v>
      </c>
    </row>
    <row r="77" spans="1:4" ht="24.75" customHeight="1" x14ac:dyDescent="0.25">
      <c r="A77" s="172" t="s">
        <v>44</v>
      </c>
      <c r="B77" s="173"/>
      <c r="C77" s="61"/>
      <c r="D77" s="5"/>
    </row>
    <row r="78" spans="1:4" ht="34.5" customHeight="1" x14ac:dyDescent="0.25">
      <c r="A78" s="60">
        <v>48</v>
      </c>
      <c r="B78" s="59" t="s">
        <v>43</v>
      </c>
      <c r="C78" s="50" t="s">
        <v>42</v>
      </c>
      <c r="D78" s="20">
        <v>3</v>
      </c>
    </row>
    <row r="79" spans="1:4" ht="24.75" customHeight="1" x14ac:dyDescent="0.25">
      <c r="A79" s="60">
        <v>49</v>
      </c>
      <c r="B79" s="59" t="s">
        <v>41</v>
      </c>
      <c r="C79" s="50" t="s">
        <v>40</v>
      </c>
      <c r="D79" s="20">
        <v>3</v>
      </c>
    </row>
    <row r="80" spans="1:4" ht="24.75" customHeight="1" x14ac:dyDescent="0.25">
      <c r="A80" s="60">
        <v>50</v>
      </c>
      <c r="B80" s="59" t="s">
        <v>39</v>
      </c>
      <c r="C80" s="50" t="s">
        <v>38</v>
      </c>
      <c r="D80" s="20">
        <v>3</v>
      </c>
    </row>
    <row r="81" spans="1:4" ht="24.75" customHeight="1" x14ac:dyDescent="0.25">
      <c r="A81" s="60">
        <v>51</v>
      </c>
      <c r="B81" s="65" t="s">
        <v>37</v>
      </c>
      <c r="C81" s="66" t="s">
        <v>36</v>
      </c>
      <c r="D81" s="65">
        <v>3</v>
      </c>
    </row>
    <row r="82" spans="1:4" ht="43.5" customHeight="1" x14ac:dyDescent="0.25">
      <c r="A82" s="67"/>
      <c r="B82" s="68" t="s">
        <v>18</v>
      </c>
      <c r="C82" s="69" t="s">
        <v>35</v>
      </c>
      <c r="D82" s="70">
        <v>6</v>
      </c>
    </row>
    <row r="83" spans="1:4" ht="24.75" customHeight="1" x14ac:dyDescent="0.25">
      <c r="A83" s="60">
        <v>52</v>
      </c>
      <c r="B83" s="59" t="s">
        <v>34</v>
      </c>
      <c r="C83" s="50" t="s">
        <v>33</v>
      </c>
      <c r="D83" s="20">
        <v>3</v>
      </c>
    </row>
    <row r="84" spans="1:4" ht="24.75" customHeight="1" x14ac:dyDescent="0.25">
      <c r="A84" s="60">
        <v>53</v>
      </c>
      <c r="B84" s="59" t="s">
        <v>32</v>
      </c>
      <c r="C84" s="50" t="s">
        <v>31</v>
      </c>
      <c r="D84" s="20">
        <v>3</v>
      </c>
    </row>
    <row r="85" spans="1:4" ht="24.75" customHeight="1" x14ac:dyDescent="0.25">
      <c r="A85" s="60">
        <v>54</v>
      </c>
      <c r="B85" s="59" t="s">
        <v>30</v>
      </c>
      <c r="C85" s="50" t="s">
        <v>29</v>
      </c>
      <c r="D85" s="20">
        <v>3</v>
      </c>
    </row>
    <row r="86" spans="1:4" ht="24.75" customHeight="1" x14ac:dyDescent="0.25">
      <c r="A86" s="60">
        <v>55</v>
      </c>
      <c r="B86" s="59" t="s">
        <v>28</v>
      </c>
      <c r="C86" s="50" t="s">
        <v>27</v>
      </c>
      <c r="D86" s="20">
        <v>3</v>
      </c>
    </row>
    <row r="87" spans="1:4" s="11" customFormat="1" ht="35.25" customHeight="1" x14ac:dyDescent="0.25">
      <c r="A87" s="60">
        <v>56</v>
      </c>
      <c r="B87" s="59" t="s">
        <v>26</v>
      </c>
      <c r="C87" s="50" t="s">
        <v>25</v>
      </c>
      <c r="D87" s="20">
        <v>3</v>
      </c>
    </row>
    <row r="88" spans="1:4" s="4" customFormat="1" ht="19.5" customHeight="1" x14ac:dyDescent="0.25">
      <c r="A88" s="60">
        <v>57</v>
      </c>
      <c r="B88" s="59" t="s">
        <v>24</v>
      </c>
      <c r="C88" s="50" t="s">
        <v>23</v>
      </c>
      <c r="D88" s="20">
        <v>3</v>
      </c>
    </row>
    <row r="89" spans="1:4" s="8" customFormat="1" ht="15.75" x14ac:dyDescent="0.25">
      <c r="A89" s="60">
        <v>58</v>
      </c>
      <c r="B89" s="59" t="s">
        <v>22</v>
      </c>
      <c r="C89" s="50" t="s">
        <v>21</v>
      </c>
      <c r="D89" s="20">
        <v>3</v>
      </c>
    </row>
    <row r="90" spans="1:4" ht="24.75" customHeight="1" x14ac:dyDescent="0.25">
      <c r="A90" s="60">
        <v>59</v>
      </c>
      <c r="B90" s="59" t="s">
        <v>20</v>
      </c>
      <c r="C90" s="50" t="s">
        <v>19</v>
      </c>
      <c r="D90" s="20">
        <v>3</v>
      </c>
    </row>
    <row r="91" spans="1:4" ht="24.75" customHeight="1" x14ac:dyDescent="0.25">
      <c r="A91" s="60"/>
      <c r="B91" s="68" t="s">
        <v>18</v>
      </c>
      <c r="C91" s="69" t="s">
        <v>17</v>
      </c>
      <c r="D91" s="70">
        <v>3</v>
      </c>
    </row>
    <row r="92" spans="1:4" ht="24.75" customHeight="1" x14ac:dyDescent="0.25">
      <c r="A92" s="226"/>
      <c r="B92" s="226"/>
      <c r="C92" s="3" t="s">
        <v>0</v>
      </c>
      <c r="D92" s="5">
        <f>SUM(D78:D82)+D91</f>
        <v>21</v>
      </c>
    </row>
    <row r="93" spans="1:4" ht="24.75" customHeight="1" x14ac:dyDescent="0.25">
      <c r="A93" s="172" t="s">
        <v>16</v>
      </c>
      <c r="B93" s="173"/>
      <c r="C93" s="61"/>
      <c r="D93" s="5"/>
    </row>
    <row r="94" spans="1:4" ht="24.75" customHeight="1" x14ac:dyDescent="0.25">
      <c r="A94" s="60">
        <v>60</v>
      </c>
      <c r="B94" s="59" t="s">
        <v>15</v>
      </c>
      <c r="C94" s="50" t="s">
        <v>14</v>
      </c>
      <c r="D94" s="20">
        <v>3</v>
      </c>
    </row>
    <row r="95" spans="1:4" ht="24.75" customHeight="1" x14ac:dyDescent="0.25">
      <c r="A95" s="60">
        <v>61</v>
      </c>
      <c r="B95" s="59" t="s">
        <v>13</v>
      </c>
      <c r="C95" s="50" t="s">
        <v>12</v>
      </c>
      <c r="D95" s="20">
        <v>4</v>
      </c>
    </row>
    <row r="96" spans="1:4" s="4" customFormat="1" ht="19.5" customHeight="1" x14ac:dyDescent="0.25">
      <c r="A96" s="60">
        <v>62</v>
      </c>
      <c r="B96" s="59" t="s">
        <v>11</v>
      </c>
      <c r="C96" s="50" t="s">
        <v>10</v>
      </c>
      <c r="D96" s="20">
        <v>3</v>
      </c>
    </row>
    <row r="97" spans="1:4" s="8" customFormat="1" ht="15.75" x14ac:dyDescent="0.25">
      <c r="A97" s="60">
        <v>63</v>
      </c>
      <c r="B97" s="59" t="s">
        <v>9</v>
      </c>
      <c r="C97" s="50" t="s">
        <v>8</v>
      </c>
      <c r="D97" s="20">
        <v>3</v>
      </c>
    </row>
    <row r="98" spans="1:4" ht="24.75" customHeight="1" x14ac:dyDescent="0.25">
      <c r="A98" s="60">
        <v>64</v>
      </c>
      <c r="B98" s="59" t="s">
        <v>7</v>
      </c>
      <c r="C98" s="50" t="s">
        <v>6</v>
      </c>
      <c r="D98" s="20">
        <v>2</v>
      </c>
    </row>
    <row r="99" spans="1:4" s="4" customFormat="1" ht="19.5" customHeight="1" x14ac:dyDescent="0.25">
      <c r="A99" s="60">
        <v>65</v>
      </c>
      <c r="B99" s="59" t="s">
        <v>5</v>
      </c>
      <c r="C99" s="50" t="s">
        <v>4</v>
      </c>
      <c r="D99" s="20">
        <v>3</v>
      </c>
    </row>
    <row r="100" spans="1:4" ht="15.75" x14ac:dyDescent="0.25">
      <c r="A100" s="226"/>
      <c r="B100" s="226"/>
      <c r="C100" s="3" t="s">
        <v>0</v>
      </c>
      <c r="D100" s="5">
        <f>SUM(D94:D99)</f>
        <v>18</v>
      </c>
    </row>
    <row r="101" spans="1:4" ht="15.75" x14ac:dyDescent="0.25">
      <c r="A101" s="172" t="s">
        <v>3</v>
      </c>
      <c r="B101" s="173"/>
      <c r="C101" s="61"/>
      <c r="D101" s="5"/>
    </row>
    <row r="102" spans="1:4" ht="15.75" x14ac:dyDescent="0.25">
      <c r="A102" s="63">
        <v>66</v>
      </c>
      <c r="B102" s="59" t="s">
        <v>2</v>
      </c>
      <c r="C102" s="50" t="s">
        <v>1</v>
      </c>
      <c r="D102" s="20">
        <v>10</v>
      </c>
    </row>
    <row r="103" spans="1:4" ht="15.75" x14ac:dyDescent="0.25">
      <c r="A103" s="226"/>
      <c r="B103" s="226"/>
      <c r="C103" s="3" t="s">
        <v>0</v>
      </c>
      <c r="D103" s="5">
        <f>SUM(D102)</f>
        <v>10</v>
      </c>
    </row>
    <row r="104" spans="1:4" x14ac:dyDescent="0.25">
      <c r="A104" s="225" t="s">
        <v>170</v>
      </c>
      <c r="B104" s="225"/>
      <c r="C104" s="225"/>
      <c r="D104" s="225"/>
    </row>
    <row r="105" spans="1:4" x14ac:dyDescent="0.25">
      <c r="A105" s="225"/>
      <c r="B105" s="225"/>
      <c r="C105" s="225"/>
      <c r="D105" s="225"/>
    </row>
    <row r="117" spans="3:3" x14ac:dyDescent="0.25">
      <c r="C117" s="2" t="s">
        <v>171</v>
      </c>
    </row>
  </sheetData>
  <mergeCells count="16">
    <mergeCell ref="A5:D5"/>
    <mergeCell ref="A6:D6"/>
    <mergeCell ref="A14:B14"/>
    <mergeCell ref="A19:B19"/>
    <mergeCell ref="A103:B103"/>
    <mergeCell ref="A104:D105"/>
    <mergeCell ref="A8:D9"/>
    <mergeCell ref="A76:B76"/>
    <mergeCell ref="A92:B92"/>
    <mergeCell ref="A100:B100"/>
    <mergeCell ref="A51:B51"/>
    <mergeCell ref="A64:B64"/>
    <mergeCell ref="A73:B73"/>
    <mergeCell ref="A26:B26"/>
    <mergeCell ref="A37:B37"/>
    <mergeCell ref="A47:B47"/>
  </mergeCells>
  <conditionalFormatting sqref="B83:B90">
    <cfRule type="duplicateValues" dxfId="29" priority="27"/>
  </conditionalFormatting>
  <conditionalFormatting sqref="B94">
    <cfRule type="duplicateValues" dxfId="28" priority="26"/>
  </conditionalFormatting>
  <conditionalFormatting sqref="C94">
    <cfRule type="duplicateValues" dxfId="27" priority="25"/>
  </conditionalFormatting>
  <conditionalFormatting sqref="B81">
    <cfRule type="duplicateValues" dxfId="26" priority="24"/>
  </conditionalFormatting>
  <conditionalFormatting sqref="B44">
    <cfRule type="duplicateValues" dxfId="25" priority="22"/>
  </conditionalFormatting>
  <conditionalFormatting sqref="C44">
    <cfRule type="duplicateValues" dxfId="24" priority="23"/>
  </conditionalFormatting>
  <conditionalFormatting sqref="B36">
    <cfRule type="duplicateValues" dxfId="23" priority="21"/>
  </conditionalFormatting>
  <conditionalFormatting sqref="C36">
    <cfRule type="duplicateValues" dxfId="22" priority="20"/>
  </conditionalFormatting>
  <conditionalFormatting sqref="B35">
    <cfRule type="duplicateValues" dxfId="21" priority="19"/>
  </conditionalFormatting>
  <conditionalFormatting sqref="C35">
    <cfRule type="duplicateValues" dxfId="20" priority="18"/>
  </conditionalFormatting>
  <conditionalFormatting sqref="C58">
    <cfRule type="duplicateValues" dxfId="19" priority="16"/>
  </conditionalFormatting>
  <conditionalFormatting sqref="B58">
    <cfRule type="duplicateValues" dxfId="18" priority="17"/>
  </conditionalFormatting>
  <conditionalFormatting sqref="C82:C93 C1:C7 C14:C15 C26:C27 C29:C34 C18:C22 C37:C41 C45:C55 C59:C80 C95:C1048576 C10:C11">
    <cfRule type="duplicateValues" dxfId="17" priority="28"/>
  </conditionalFormatting>
  <conditionalFormatting sqref="B91:B93 B1:B7 B95:B1048576 B82 B45:B55 B59:B80 B26:B27 B29:B34 B18:B22 B37:B41 B10:B15">
    <cfRule type="duplicateValues" dxfId="16" priority="29"/>
  </conditionalFormatting>
  <conditionalFormatting sqref="B28">
    <cfRule type="duplicateValues" dxfId="15" priority="15"/>
  </conditionalFormatting>
  <conditionalFormatting sqref="C28">
    <cfRule type="duplicateValues" dxfId="14" priority="14"/>
  </conditionalFormatting>
  <conditionalFormatting sqref="B42:B43">
    <cfRule type="duplicateValues" dxfId="13" priority="13"/>
  </conditionalFormatting>
  <conditionalFormatting sqref="C42:C43">
    <cfRule type="duplicateValues" dxfId="12" priority="12"/>
  </conditionalFormatting>
  <conditionalFormatting sqref="B23:B24">
    <cfRule type="duplicateValues" dxfId="11" priority="30"/>
  </conditionalFormatting>
  <conditionalFormatting sqref="C23:C24">
    <cfRule type="duplicateValues" dxfId="10" priority="31"/>
  </conditionalFormatting>
  <conditionalFormatting sqref="B25">
    <cfRule type="duplicateValues" dxfId="9" priority="10"/>
    <cfRule type="duplicateValues" dxfId="8" priority="11"/>
  </conditionalFormatting>
  <conditionalFormatting sqref="B57">
    <cfRule type="duplicateValues" dxfId="7" priority="7"/>
  </conditionalFormatting>
  <conditionalFormatting sqref="C56:C57">
    <cfRule type="duplicateValues" dxfId="6" priority="8"/>
  </conditionalFormatting>
  <conditionalFormatting sqref="B56">
    <cfRule type="duplicateValues" dxfId="5" priority="9"/>
  </conditionalFormatting>
  <conditionalFormatting sqref="C1:C7 C10:C1048576">
    <cfRule type="duplicateValues" dxfId="4" priority="6"/>
  </conditionalFormatting>
  <conditionalFormatting sqref="B8:B9">
    <cfRule type="duplicateValues" dxfId="3" priority="4"/>
  </conditionalFormatting>
  <conditionalFormatting sqref="C8:C9">
    <cfRule type="duplicateValues" dxfId="2" priority="3"/>
  </conditionalFormatting>
  <conditionalFormatting sqref="B8:B9">
    <cfRule type="duplicateValues" dxfId="1" priority="2"/>
  </conditionalFormatting>
  <conditionalFormatting sqref="C8:C9">
    <cfRule type="duplicateValues" dxfId="0" priority="1"/>
  </conditionalFormatting>
  <pageMargins left="0.63" right="0.45" top="0.75" bottom="0.75" header="0.38" footer="0.3"/>
  <pageSetup scale="9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D37"/>
  <sheetViews>
    <sheetView view="pageBreakPreview" zoomScale="60" zoomScaleNormal="73" workbookViewId="0">
      <selection activeCell="F10" sqref="F10"/>
    </sheetView>
  </sheetViews>
  <sheetFormatPr defaultRowHeight="15" x14ac:dyDescent="0.25"/>
  <cols>
    <col min="1" max="1" width="9.28515625" customWidth="1"/>
    <col min="2" max="4" width="32.85546875" customWidth="1"/>
  </cols>
  <sheetData>
    <row r="2" spans="1:4" x14ac:dyDescent="0.25">
      <c r="B2" t="s">
        <v>243</v>
      </c>
    </row>
    <row r="3" spans="1:4" s="11" customFormat="1" ht="16.5" x14ac:dyDescent="0.25">
      <c r="A3" s="200" t="s">
        <v>172</v>
      </c>
      <c r="B3" s="201" t="s">
        <v>173</v>
      </c>
      <c r="C3" s="201" t="s">
        <v>174</v>
      </c>
      <c r="D3" s="202" t="s">
        <v>175</v>
      </c>
    </row>
    <row r="4" spans="1:4" ht="33" x14ac:dyDescent="0.25">
      <c r="A4" s="203">
        <v>1</v>
      </c>
      <c r="B4" s="204" t="s">
        <v>176</v>
      </c>
      <c r="C4" s="204" t="s">
        <v>177</v>
      </c>
      <c r="D4" s="205">
        <v>3</v>
      </c>
    </row>
    <row r="5" spans="1:4" ht="33" x14ac:dyDescent="0.25">
      <c r="A5" s="203">
        <v>2</v>
      </c>
      <c r="B5" s="203" t="s">
        <v>178</v>
      </c>
      <c r="C5" s="203" t="s">
        <v>179</v>
      </c>
      <c r="D5" s="205">
        <v>3</v>
      </c>
    </row>
    <row r="6" spans="1:4" ht="16.5" x14ac:dyDescent="0.25">
      <c r="A6" s="203">
        <v>3</v>
      </c>
      <c r="B6" s="203" t="s">
        <v>180</v>
      </c>
      <c r="C6" s="203" t="s">
        <v>181</v>
      </c>
      <c r="D6" s="205">
        <v>3</v>
      </c>
    </row>
    <row r="7" spans="1:4" ht="16.5" x14ac:dyDescent="0.25">
      <c r="A7" s="203">
        <v>4</v>
      </c>
      <c r="B7" s="203" t="s">
        <v>182</v>
      </c>
      <c r="C7" s="203" t="s">
        <v>183</v>
      </c>
      <c r="D7" s="205">
        <v>3</v>
      </c>
    </row>
    <row r="8" spans="1:4" ht="33" x14ac:dyDescent="0.25">
      <c r="A8" s="203">
        <v>5</v>
      </c>
      <c r="B8" s="203" t="s">
        <v>184</v>
      </c>
      <c r="C8" s="203" t="s">
        <v>185</v>
      </c>
      <c r="D8" s="205">
        <v>3</v>
      </c>
    </row>
    <row r="9" spans="1:4" ht="16.5" x14ac:dyDescent="0.25">
      <c r="A9" s="203">
        <v>6</v>
      </c>
      <c r="B9" s="203" t="s">
        <v>186</v>
      </c>
      <c r="C9" s="203" t="s">
        <v>187</v>
      </c>
      <c r="D9" s="205">
        <v>3</v>
      </c>
    </row>
    <row r="10" spans="1:4" ht="33" x14ac:dyDescent="0.25">
      <c r="A10" s="203">
        <v>7</v>
      </c>
      <c r="B10" s="203" t="s">
        <v>188</v>
      </c>
      <c r="C10" s="203" t="s">
        <v>189</v>
      </c>
      <c r="D10" s="205">
        <v>3</v>
      </c>
    </row>
    <row r="11" spans="1:4" ht="16.5" x14ac:dyDescent="0.25">
      <c r="A11" s="203">
        <v>8</v>
      </c>
      <c r="B11" s="203" t="s">
        <v>190</v>
      </c>
      <c r="C11" s="204" t="s">
        <v>191</v>
      </c>
      <c r="D11" s="205">
        <v>3</v>
      </c>
    </row>
    <row r="12" spans="1:4" ht="16.5" x14ac:dyDescent="0.25">
      <c r="A12" s="203">
        <v>9</v>
      </c>
      <c r="B12" s="203" t="s">
        <v>192</v>
      </c>
      <c r="C12" s="203" t="s">
        <v>91</v>
      </c>
      <c r="D12" s="205">
        <v>3</v>
      </c>
    </row>
    <row r="13" spans="1:4" ht="16.5" x14ac:dyDescent="0.25">
      <c r="A13" s="203">
        <v>10</v>
      </c>
      <c r="B13" s="203" t="s">
        <v>193</v>
      </c>
      <c r="C13" s="203" t="s">
        <v>194</v>
      </c>
      <c r="D13" s="205">
        <v>3</v>
      </c>
    </row>
    <row r="14" spans="1:4" ht="16.5" x14ac:dyDescent="0.25">
      <c r="A14" s="203">
        <v>11</v>
      </c>
      <c r="B14" s="203" t="s">
        <v>195</v>
      </c>
      <c r="C14" s="203" t="s">
        <v>196</v>
      </c>
      <c r="D14" s="205">
        <v>3</v>
      </c>
    </row>
    <row r="15" spans="1:4" ht="33" x14ac:dyDescent="0.25">
      <c r="A15" s="203">
        <v>12</v>
      </c>
      <c r="B15" s="203" t="s">
        <v>197</v>
      </c>
      <c r="C15" s="203" t="s">
        <v>198</v>
      </c>
      <c r="D15" s="205">
        <v>3</v>
      </c>
    </row>
    <row r="16" spans="1:4" ht="16.5" x14ac:dyDescent="0.25">
      <c r="A16" s="203">
        <v>13</v>
      </c>
      <c r="B16" s="203" t="s">
        <v>199</v>
      </c>
      <c r="C16" s="203" t="s">
        <v>200</v>
      </c>
      <c r="D16" s="205">
        <v>3</v>
      </c>
    </row>
    <row r="17" spans="1:4" ht="33" x14ac:dyDescent="0.25">
      <c r="A17" s="203">
        <v>14</v>
      </c>
      <c r="B17" s="203" t="s">
        <v>201</v>
      </c>
      <c r="C17" s="203" t="s">
        <v>202</v>
      </c>
      <c r="D17" s="205">
        <v>3</v>
      </c>
    </row>
    <row r="18" spans="1:4" ht="16.5" x14ac:dyDescent="0.25">
      <c r="A18" s="203">
        <v>15</v>
      </c>
      <c r="B18" s="203" t="s">
        <v>203</v>
      </c>
      <c r="C18" s="203" t="s">
        <v>204</v>
      </c>
      <c r="D18" s="205">
        <v>3</v>
      </c>
    </row>
    <row r="19" spans="1:4" ht="33" x14ac:dyDescent="0.25">
      <c r="A19" s="203">
        <v>16</v>
      </c>
      <c r="B19" s="203" t="s">
        <v>205</v>
      </c>
      <c r="C19" s="203" t="s">
        <v>206</v>
      </c>
      <c r="D19" s="205">
        <v>3</v>
      </c>
    </row>
    <row r="20" spans="1:4" ht="33" x14ac:dyDescent="0.25">
      <c r="A20" s="203">
        <v>17</v>
      </c>
      <c r="B20" s="203" t="s">
        <v>207</v>
      </c>
      <c r="C20" s="203" t="s">
        <v>208</v>
      </c>
      <c r="D20" s="205">
        <v>3</v>
      </c>
    </row>
    <row r="21" spans="1:4" ht="16.5" x14ac:dyDescent="0.25">
      <c r="A21" s="203">
        <v>18</v>
      </c>
      <c r="B21" s="203" t="s">
        <v>209</v>
      </c>
      <c r="C21" s="203" t="s">
        <v>210</v>
      </c>
      <c r="D21" s="205">
        <v>3</v>
      </c>
    </row>
    <row r="22" spans="1:4" ht="16.5" x14ac:dyDescent="0.25">
      <c r="A22" s="203">
        <v>19</v>
      </c>
      <c r="B22" s="203" t="s">
        <v>211</v>
      </c>
      <c r="C22" s="203" t="s">
        <v>212</v>
      </c>
      <c r="D22" s="205">
        <v>3</v>
      </c>
    </row>
    <row r="23" spans="1:4" ht="16.5" x14ac:dyDescent="0.25">
      <c r="A23" s="203">
        <v>20</v>
      </c>
      <c r="B23" s="203" t="s">
        <v>213</v>
      </c>
      <c r="C23" s="203" t="s">
        <v>214</v>
      </c>
      <c r="D23" s="205">
        <v>3</v>
      </c>
    </row>
    <row r="24" spans="1:4" ht="16.5" x14ac:dyDescent="0.25">
      <c r="A24" s="203">
        <v>21</v>
      </c>
      <c r="B24" s="203" t="s">
        <v>215</v>
      </c>
      <c r="C24" s="203" t="s">
        <v>216</v>
      </c>
      <c r="D24" s="205">
        <v>3</v>
      </c>
    </row>
    <row r="25" spans="1:4" ht="16.5" x14ac:dyDescent="0.25">
      <c r="A25" s="203">
        <v>22</v>
      </c>
      <c r="B25" s="203" t="s">
        <v>217</v>
      </c>
      <c r="C25" s="203" t="s">
        <v>218</v>
      </c>
      <c r="D25" s="205">
        <v>3</v>
      </c>
    </row>
    <row r="26" spans="1:4" ht="16.5" x14ac:dyDescent="0.25">
      <c r="A26" s="203">
        <v>23</v>
      </c>
      <c r="B26" s="203" t="s">
        <v>219</v>
      </c>
      <c r="C26" s="203" t="s">
        <v>220</v>
      </c>
      <c r="D26" s="205">
        <v>3</v>
      </c>
    </row>
    <row r="27" spans="1:4" ht="16.5" x14ac:dyDescent="0.25">
      <c r="A27" s="203">
        <v>24</v>
      </c>
      <c r="B27" s="203" t="s">
        <v>221</v>
      </c>
      <c r="C27" s="203" t="s">
        <v>222</v>
      </c>
      <c r="D27" s="205">
        <v>3</v>
      </c>
    </row>
    <row r="28" spans="1:4" ht="16.5" x14ac:dyDescent="0.25">
      <c r="A28" s="203">
        <v>25</v>
      </c>
      <c r="B28" s="203" t="s">
        <v>223</v>
      </c>
      <c r="C28" s="203" t="s">
        <v>224</v>
      </c>
      <c r="D28" s="205">
        <v>3</v>
      </c>
    </row>
    <row r="29" spans="1:4" ht="16.5" x14ac:dyDescent="0.25">
      <c r="A29" s="203">
        <v>26</v>
      </c>
      <c r="B29" s="203" t="s">
        <v>225</v>
      </c>
      <c r="C29" s="203" t="s">
        <v>226</v>
      </c>
      <c r="D29" s="205">
        <v>3</v>
      </c>
    </row>
    <row r="30" spans="1:4" ht="16.5" x14ac:dyDescent="0.25">
      <c r="A30" s="203">
        <v>27</v>
      </c>
      <c r="B30" s="203" t="s">
        <v>227</v>
      </c>
      <c r="C30" s="203" t="s">
        <v>228</v>
      </c>
      <c r="D30" s="205">
        <v>3</v>
      </c>
    </row>
    <row r="31" spans="1:4" ht="33" x14ac:dyDescent="0.25">
      <c r="A31" s="203">
        <v>28</v>
      </c>
      <c r="B31" s="203" t="s">
        <v>229</v>
      </c>
      <c r="C31" s="203" t="s">
        <v>230</v>
      </c>
      <c r="D31" s="205">
        <v>3</v>
      </c>
    </row>
    <row r="32" spans="1:4" ht="16.5" x14ac:dyDescent="0.25">
      <c r="A32" s="203">
        <v>29</v>
      </c>
      <c r="B32" s="203" t="s">
        <v>231</v>
      </c>
      <c r="C32" s="203" t="s">
        <v>232</v>
      </c>
      <c r="D32" s="205">
        <v>3</v>
      </c>
    </row>
    <row r="33" spans="1:4" ht="16.5" x14ac:dyDescent="0.25">
      <c r="A33" s="203">
        <v>30</v>
      </c>
      <c r="B33" s="203" t="s">
        <v>233</v>
      </c>
      <c r="C33" s="203" t="s">
        <v>234</v>
      </c>
      <c r="D33" s="205">
        <v>3</v>
      </c>
    </row>
    <row r="34" spans="1:4" ht="49.5" x14ac:dyDescent="0.25">
      <c r="A34" s="203">
        <v>31</v>
      </c>
      <c r="B34" s="203" t="s">
        <v>235</v>
      </c>
      <c r="C34" s="203" t="s">
        <v>236</v>
      </c>
      <c r="D34" s="205">
        <v>3</v>
      </c>
    </row>
    <row r="35" spans="1:4" ht="16.5" x14ac:dyDescent="0.25">
      <c r="A35" s="203">
        <v>32</v>
      </c>
      <c r="B35" s="203" t="s">
        <v>237</v>
      </c>
      <c r="C35" s="203" t="s">
        <v>238</v>
      </c>
      <c r="D35" s="205">
        <v>3</v>
      </c>
    </row>
    <row r="36" spans="1:4" ht="33" x14ac:dyDescent="0.25">
      <c r="A36" s="203">
        <v>33</v>
      </c>
      <c r="B36" s="203" t="s">
        <v>239</v>
      </c>
      <c r="C36" s="203" t="s">
        <v>240</v>
      </c>
      <c r="D36" s="205">
        <v>3</v>
      </c>
    </row>
    <row r="37" spans="1:4" ht="33" x14ac:dyDescent="0.25">
      <c r="A37" s="203">
        <v>34</v>
      </c>
      <c r="B37" s="203" t="s">
        <v>241</v>
      </c>
      <c r="C37" s="203" t="s">
        <v>242</v>
      </c>
      <c r="D37" s="205">
        <v>3</v>
      </c>
    </row>
  </sheetData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10</vt:i4>
      </vt:variant>
    </vt:vector>
  </HeadingPairs>
  <TitlesOfParts>
    <vt:vector size="16" baseType="lpstr">
      <vt:lpstr>AE1</vt:lpstr>
      <vt:lpstr>IE3_Nguyen</vt:lpstr>
      <vt:lpstr>IE2_Tuấn Anh</vt:lpstr>
      <vt:lpstr>IE1_Hải</vt:lpstr>
      <vt:lpstr>ISE(IE0_Sơn lê</vt:lpstr>
      <vt:lpstr>Danh sách các môn Elective</vt:lpstr>
      <vt:lpstr>'AE1'!Print_Area</vt:lpstr>
      <vt:lpstr>IE1_Hải!Print_Area</vt:lpstr>
      <vt:lpstr>'IE2_Tuấn Anh'!Print_Area</vt:lpstr>
      <vt:lpstr>IE3_Nguyen!Print_Area</vt:lpstr>
      <vt:lpstr>'ISE(IE0_Sơn lê'!Print_Area</vt:lpstr>
      <vt:lpstr>'AE1'!Print_Titles</vt:lpstr>
      <vt:lpstr>IE1_Hải!Print_Titles</vt:lpstr>
      <vt:lpstr>'IE2_Tuấn Anh'!Print_Titles</vt:lpstr>
      <vt:lpstr>IE3_Nguyen!Print_Titles</vt:lpstr>
      <vt:lpstr>'ISE(IE0_Sơn lê'!Print_Titles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Duyen-A2602</cp:lastModifiedBy>
  <cp:lastPrinted>2020-10-12T00:59:01Z</cp:lastPrinted>
  <dcterms:created xsi:type="dcterms:W3CDTF">2020-10-06T06:10:26Z</dcterms:created>
  <dcterms:modified xsi:type="dcterms:W3CDTF">2020-10-14T01:39:26Z</dcterms:modified>
</cp:coreProperties>
</file>